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 refMode="R1C1"/>
</workbook>
</file>

<file path=xl/calcChain.xml><?xml version="1.0" encoding="utf-8"?>
<calcChain xmlns="http://schemas.openxmlformats.org/spreadsheetml/2006/main">
  <c r="G188" i="1"/>
  <c r="H188"/>
  <c r="G189"/>
  <c r="H189"/>
  <c r="F189"/>
  <c r="F188" s="1"/>
  <c r="G215"/>
  <c r="H215"/>
  <c r="G211"/>
  <c r="H211"/>
  <c r="F211"/>
  <c r="F139"/>
  <c r="H145"/>
  <c r="H139" s="1"/>
  <c r="F145"/>
  <c r="G140"/>
  <c r="H140"/>
  <c r="F140"/>
  <c r="G213"/>
  <c r="H213"/>
  <c r="F213"/>
  <c r="G252"/>
  <c r="H252"/>
  <c r="F252"/>
  <c r="F23"/>
  <c r="G23"/>
  <c r="G218"/>
  <c r="H218"/>
  <c r="F218"/>
  <c r="G171"/>
  <c r="H171"/>
  <c r="F171"/>
  <c r="G172"/>
  <c r="H172"/>
  <c r="F172"/>
  <c r="G173"/>
  <c r="H173"/>
  <c r="F173"/>
  <c r="F51"/>
  <c r="F50" s="1"/>
  <c r="F49" s="1"/>
  <c r="F31"/>
  <c r="G134"/>
  <c r="H134"/>
  <c r="G135"/>
  <c r="H135"/>
  <c r="G136"/>
  <c r="H136"/>
  <c r="F134"/>
  <c r="F135"/>
  <c r="F136"/>
  <c r="G50"/>
  <c r="G49" s="1"/>
  <c r="G51"/>
  <c r="H51"/>
  <c r="H50" s="1"/>
  <c r="H49" s="1"/>
  <c r="G167"/>
  <c r="H167"/>
  <c r="G168"/>
  <c r="H168"/>
  <c r="F167"/>
  <c r="F168"/>
  <c r="G263"/>
  <c r="H263"/>
  <c r="F263"/>
  <c r="G162"/>
  <c r="H162"/>
  <c r="F162"/>
  <c r="G163"/>
  <c r="H163"/>
  <c r="F163"/>
  <c r="G164"/>
  <c r="H164"/>
  <c r="F164"/>
  <c r="G165"/>
  <c r="H165"/>
  <c r="F165"/>
  <c r="G158"/>
  <c r="H158"/>
  <c r="G159"/>
  <c r="H159"/>
  <c r="G160"/>
  <c r="H160"/>
  <c r="F158"/>
  <c r="F159"/>
  <c r="F160"/>
  <c r="G154"/>
  <c r="H154"/>
  <c r="G155"/>
  <c r="H155"/>
  <c r="G156"/>
  <c r="H156"/>
  <c r="F154"/>
  <c r="F155"/>
  <c r="F156"/>
  <c r="G33"/>
  <c r="H33"/>
  <c r="F33"/>
  <c r="G19"/>
  <c r="G16" s="1"/>
  <c r="H19"/>
  <c r="H16" s="1"/>
  <c r="G96"/>
  <c r="H96"/>
  <c r="F96"/>
  <c r="G101"/>
  <c r="H101"/>
  <c r="G102"/>
  <c r="H102"/>
  <c r="G103"/>
  <c r="H103"/>
  <c r="F101"/>
  <c r="F102"/>
  <c r="F103"/>
  <c r="G105"/>
  <c r="H105"/>
  <c r="G106"/>
  <c r="H106"/>
  <c r="G107"/>
  <c r="H107"/>
  <c r="F105"/>
  <c r="F106"/>
  <c r="F107"/>
  <c r="G45"/>
  <c r="H45"/>
  <c r="G46"/>
  <c r="H46"/>
  <c r="G47"/>
  <c r="H47"/>
  <c r="F45"/>
  <c r="F46"/>
  <c r="F47"/>
  <c r="G41"/>
  <c r="H41"/>
  <c r="G42"/>
  <c r="H42"/>
  <c r="G43"/>
  <c r="H43"/>
  <c r="F41"/>
  <c r="F42"/>
  <c r="F43"/>
  <c r="G37"/>
  <c r="H37"/>
  <c r="G38"/>
  <c r="H38"/>
  <c r="G39"/>
  <c r="H39"/>
  <c r="F37"/>
  <c r="F38"/>
  <c r="F39"/>
  <c r="G27"/>
  <c r="G26" s="1"/>
  <c r="H27"/>
  <c r="H26" s="1"/>
  <c r="G34"/>
  <c r="H34"/>
  <c r="G35"/>
  <c r="H35"/>
  <c r="F34"/>
  <c r="F35"/>
  <c r="G31"/>
  <c r="H31"/>
  <c r="G29"/>
  <c r="G28" s="1"/>
  <c r="H29"/>
  <c r="H28" s="1"/>
  <c r="G205"/>
  <c r="H205"/>
  <c r="G206"/>
  <c r="H206"/>
  <c r="G207"/>
  <c r="H207"/>
  <c r="G208"/>
  <c r="H208"/>
  <c r="F205"/>
  <c r="F206"/>
  <c r="F207"/>
  <c r="F208"/>
  <c r="G214"/>
  <c r="H214"/>
  <c r="F214"/>
  <c r="G260"/>
  <c r="H260"/>
  <c r="F260"/>
  <c r="G261"/>
  <c r="H261"/>
  <c r="G262"/>
  <c r="H262"/>
  <c r="F261"/>
  <c r="F262"/>
  <c r="G265"/>
  <c r="H265"/>
  <c r="G266"/>
  <c r="H266"/>
  <c r="G267"/>
  <c r="H267"/>
  <c r="F265"/>
  <c r="F266"/>
  <c r="F267"/>
  <c r="G200"/>
  <c r="H200"/>
  <c r="G201"/>
  <c r="H201"/>
  <c r="G202"/>
  <c r="H202"/>
  <c r="G203"/>
  <c r="H203"/>
  <c r="F200"/>
  <c r="F201"/>
  <c r="F202"/>
  <c r="F203"/>
  <c r="F29"/>
  <c r="F28" s="1"/>
  <c r="G210"/>
  <c r="H210"/>
  <c r="G212"/>
  <c r="H212"/>
  <c r="F212"/>
  <c r="F215"/>
  <c r="G21"/>
  <c r="H21"/>
  <c r="G22"/>
  <c r="H22"/>
  <c r="H23"/>
  <c r="F21"/>
  <c r="F22"/>
  <c r="G17"/>
  <c r="H17"/>
  <c r="G18"/>
  <c r="H18"/>
  <c r="F17"/>
  <c r="F18"/>
  <c r="F19"/>
  <c r="F16" s="1"/>
  <c r="G99"/>
  <c r="H99"/>
  <c r="F99"/>
  <c r="G119"/>
  <c r="H119"/>
  <c r="G120"/>
  <c r="H120"/>
  <c r="G121"/>
  <c r="H121"/>
  <c r="F120"/>
  <c r="F121"/>
  <c r="G30"/>
  <c r="H57"/>
  <c r="H58"/>
  <c r="H59"/>
  <c r="G57"/>
  <c r="G58"/>
  <c r="G59"/>
  <c r="F57"/>
  <c r="F58"/>
  <c r="F59"/>
  <c r="G54"/>
  <c r="G53" s="1"/>
  <c r="H54"/>
  <c r="H53" s="1"/>
  <c r="G55"/>
  <c r="H55"/>
  <c r="F54"/>
  <c r="F53" s="1"/>
  <c r="F55"/>
  <c r="G61"/>
  <c r="H61"/>
  <c r="G62"/>
  <c r="H62"/>
  <c r="G63"/>
  <c r="H63"/>
  <c r="F61"/>
  <c r="F62"/>
  <c r="F63"/>
  <c r="G65"/>
  <c r="H65"/>
  <c r="G66"/>
  <c r="H66"/>
  <c r="G67"/>
  <c r="H67"/>
  <c r="F65"/>
  <c r="F66"/>
  <c r="F67"/>
  <c r="G70"/>
  <c r="G69" s="1"/>
  <c r="H70"/>
  <c r="H69" s="1"/>
  <c r="G71"/>
  <c r="H71"/>
  <c r="G72"/>
  <c r="H72"/>
  <c r="G73"/>
  <c r="H73"/>
  <c r="F70"/>
  <c r="F69" s="1"/>
  <c r="F71"/>
  <c r="F72"/>
  <c r="F73"/>
  <c r="G76"/>
  <c r="G75" s="1"/>
  <c r="H76"/>
  <c r="H75" s="1"/>
  <c r="G77"/>
  <c r="H77"/>
  <c r="G78"/>
  <c r="H78"/>
  <c r="G79"/>
  <c r="H79"/>
  <c r="F76"/>
  <c r="F75" s="1"/>
  <c r="F77"/>
  <c r="F78"/>
  <c r="F79"/>
  <c r="G83"/>
  <c r="H83"/>
  <c r="G84"/>
  <c r="H84"/>
  <c r="G85"/>
  <c r="H85"/>
  <c r="F84"/>
  <c r="F85"/>
  <c r="G87"/>
  <c r="H87"/>
  <c r="G88"/>
  <c r="H88"/>
  <c r="G89"/>
  <c r="H89"/>
  <c r="F87"/>
  <c r="F88"/>
  <c r="F89"/>
  <c r="G91"/>
  <c r="H91"/>
  <c r="G92"/>
  <c r="H92"/>
  <c r="G93"/>
  <c r="H93"/>
  <c r="F91"/>
  <c r="F92"/>
  <c r="F93"/>
  <c r="G97"/>
  <c r="H97"/>
  <c r="G98"/>
  <c r="H98"/>
  <c r="F97"/>
  <c r="F98"/>
  <c r="G110"/>
  <c r="G109" s="1"/>
  <c r="H110"/>
  <c r="H109" s="1"/>
  <c r="G111"/>
  <c r="H111"/>
  <c r="G112"/>
  <c r="H112"/>
  <c r="F110"/>
  <c r="F109" s="1"/>
  <c r="F111"/>
  <c r="F112"/>
  <c r="G115"/>
  <c r="H115"/>
  <c r="G116"/>
  <c r="H116"/>
  <c r="G117"/>
  <c r="H117"/>
  <c r="F115"/>
  <c r="F116"/>
  <c r="F117"/>
  <c r="G124"/>
  <c r="H124"/>
  <c r="G125"/>
  <c r="H125"/>
  <c r="G126"/>
  <c r="H126"/>
  <c r="G127"/>
  <c r="H127"/>
  <c r="F124"/>
  <c r="F125"/>
  <c r="F126"/>
  <c r="F127"/>
  <c r="G129"/>
  <c r="H129"/>
  <c r="G130"/>
  <c r="H130"/>
  <c r="G131"/>
  <c r="H131"/>
  <c r="G132"/>
  <c r="H132"/>
  <c r="F129"/>
  <c r="F130"/>
  <c r="F131"/>
  <c r="F132"/>
  <c r="G142"/>
  <c r="G141" s="1"/>
  <c r="H142"/>
  <c r="H141" s="1"/>
  <c r="G143"/>
  <c r="H143"/>
  <c r="F142"/>
  <c r="F141" s="1"/>
  <c r="F143"/>
  <c r="G149"/>
  <c r="G148" s="1"/>
  <c r="G146" s="1"/>
  <c r="G145" s="1"/>
  <c r="G139" s="1"/>
  <c r="H149"/>
  <c r="H148" s="1"/>
  <c r="H146" s="1"/>
  <c r="F149"/>
  <c r="F148" s="1"/>
  <c r="F146" s="1"/>
  <c r="G175"/>
  <c r="H175"/>
  <c r="G176"/>
  <c r="H176"/>
  <c r="G177"/>
  <c r="H177"/>
  <c r="F175"/>
  <c r="F176"/>
  <c r="F177"/>
  <c r="G179"/>
  <c r="H179"/>
  <c r="G180"/>
  <c r="H180"/>
  <c r="G181"/>
  <c r="H181"/>
  <c r="F179"/>
  <c r="F180"/>
  <c r="F181"/>
  <c r="F185"/>
  <c r="F184" s="1"/>
  <c r="G192"/>
  <c r="H192"/>
  <c r="G193"/>
  <c r="H193"/>
  <c r="G194"/>
  <c r="H194"/>
  <c r="F192"/>
  <c r="F193"/>
  <c r="F194"/>
  <c r="F197"/>
  <c r="F198"/>
  <c r="G219"/>
  <c r="H219"/>
  <c r="G220"/>
  <c r="H220"/>
  <c r="G221"/>
  <c r="H221"/>
  <c r="F219"/>
  <c r="F220"/>
  <c r="F221"/>
  <c r="G223"/>
  <c r="H223"/>
  <c r="G224"/>
  <c r="H224"/>
  <c r="G225"/>
  <c r="H225"/>
  <c r="F223"/>
  <c r="F224"/>
  <c r="F225"/>
  <c r="G227"/>
  <c r="H227"/>
  <c r="G228"/>
  <c r="H228"/>
  <c r="G229"/>
  <c r="H229"/>
  <c r="F227"/>
  <c r="F228"/>
  <c r="F229"/>
  <c r="G231"/>
  <c r="H231"/>
  <c r="G232"/>
  <c r="H232"/>
  <c r="G233"/>
  <c r="H233"/>
  <c r="F231"/>
  <c r="F232"/>
  <c r="F233"/>
  <c r="G235"/>
  <c r="H235"/>
  <c r="G236"/>
  <c r="H236"/>
  <c r="G237"/>
  <c r="H237"/>
  <c r="F235"/>
  <c r="F236"/>
  <c r="F237"/>
  <c r="G239"/>
  <c r="H239"/>
  <c r="G240"/>
  <c r="H240"/>
  <c r="G241"/>
  <c r="H241"/>
  <c r="F239"/>
  <c r="F240"/>
  <c r="F241"/>
  <c r="G244"/>
  <c r="G243" s="1"/>
  <c r="H244"/>
  <c r="H243" s="1"/>
  <c r="F244"/>
  <c r="F243" s="1"/>
  <c r="G246"/>
  <c r="G245" s="1"/>
  <c r="H246"/>
  <c r="H245" s="1"/>
  <c r="F246"/>
  <c r="F245" s="1"/>
  <c r="G251"/>
  <c r="G250" s="1"/>
  <c r="H251"/>
  <c r="H250" s="1"/>
  <c r="F251"/>
  <c r="F250" s="1"/>
  <c r="G257"/>
  <c r="G256" s="1"/>
  <c r="G255" s="1"/>
  <c r="H257"/>
  <c r="H256" s="1"/>
  <c r="H255" s="1"/>
  <c r="F257"/>
  <c r="F256" s="1"/>
  <c r="F255" s="1"/>
  <c r="F153" l="1"/>
  <c r="F138" s="1"/>
  <c r="G153"/>
  <c r="G123"/>
  <c r="H15"/>
  <c r="G15"/>
  <c r="H123"/>
  <c r="F123"/>
  <c r="F27"/>
  <c r="F26" s="1"/>
  <c r="H153"/>
  <c r="F15"/>
  <c r="G114"/>
  <c r="G95" s="1"/>
  <c r="H114"/>
  <c r="F114"/>
  <c r="F95" s="1"/>
  <c r="G217"/>
  <c r="H82"/>
  <c r="H81" s="1"/>
  <c r="H95"/>
  <c r="F82"/>
  <c r="F81" s="1"/>
  <c r="H217"/>
  <c r="G82"/>
  <c r="G81" s="1"/>
  <c r="F217"/>
  <c r="F249"/>
  <c r="F248" s="1"/>
  <c r="G249"/>
  <c r="G248" s="1"/>
  <c r="H249"/>
  <c r="H248" s="1"/>
  <c r="F270" l="1"/>
  <c r="H138"/>
  <c r="H270" s="1"/>
  <c r="G138"/>
  <c r="G270" s="1"/>
</calcChain>
</file>

<file path=xl/sharedStrings.xml><?xml version="1.0" encoding="utf-8"?>
<sst xmlns="http://schemas.openxmlformats.org/spreadsheetml/2006/main" count="782" uniqueCount="225">
  <si>
    <t>Наименование</t>
  </si>
  <si>
    <t>ЦСР</t>
  </si>
  <si>
    <t>РЗ</t>
  </si>
  <si>
    <t>ВР</t>
  </si>
  <si>
    <t>тыс.рублей</t>
  </si>
  <si>
    <t xml:space="preserve">Распределение бюджетных ассигнований по целевым статьям (муниципальным программам </t>
  </si>
  <si>
    <t xml:space="preserve">Администрации Красноборского сельского поселения и непрограммным направлениям </t>
  </si>
  <si>
    <t xml:space="preserve">деятельности), группам и подгруппам видов расходов классификации расходов бюджета </t>
  </si>
  <si>
    <t>03 0 00 00000</t>
  </si>
  <si>
    <t>Жилищно-коммунальное хозяйство</t>
  </si>
  <si>
    <t>Благоустройство</t>
  </si>
  <si>
    <t>Иные закупки товаров, работ и услуг для обеспечения государственных (муниципальных) нужд</t>
  </si>
  <si>
    <t>05</t>
  </si>
  <si>
    <t>03</t>
  </si>
  <si>
    <t>Реализация мероприятий муниципальной программы «Устойчивое развитие сельских территорий в Красноборском сельском поселении на 2014-2017 г.г. и на период до 2020 года»</t>
  </si>
  <si>
    <t>Реализация мероприятий муниципальной программы «Устойчивое развитие сельских территорий в Красноборском сельском поселении на 2014-2017 г.г. и на период до 2020 года» оказание содействия ТОС №6 по благоустройству спортивной площадки и детской игровой площадки д.Красный Бор</t>
  </si>
  <si>
    <t>03 0 03 72090</t>
  </si>
  <si>
    <t>03 0 03 S2090</t>
  </si>
  <si>
    <t>Муниципальная программа Красноборского сельского поселения «Повышение эффективности бюджетных расходов Красноборского сельского поселения на 2018-2021 годы</t>
  </si>
  <si>
    <t>Повышение эффективности и прозрачности использования бюджетных средств поселения</t>
  </si>
  <si>
    <t>04 0 00 00000</t>
  </si>
  <si>
    <t>04 0 02 00000</t>
  </si>
  <si>
    <t>ПР</t>
  </si>
  <si>
    <t>Реализация мероприятий муниципальной программы «Повышение эффективности бюджетных расходов Красноборского сельского поселения на 2018-2021 годы</t>
  </si>
  <si>
    <t xml:space="preserve">
Общегосударственные вопросы
</t>
  </si>
  <si>
    <t>Другие общегосударственные вопросы</t>
  </si>
  <si>
    <t>04 0 02 99990</t>
  </si>
  <si>
    <t>01</t>
  </si>
  <si>
    <t>Применение энергосберегающих технологий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</si>
  <si>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</si>
  <si>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06 0 00 00000</t>
  </si>
  <si>
    <t>06 0 03 00000</t>
  </si>
  <si>
    <t>06 0 03 99990</t>
  </si>
  <si>
    <t>04</t>
  </si>
  <si>
    <t>07 0 00 00000</t>
  </si>
  <si>
    <t>Увеличение доли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</si>
  <si>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07 0 01 00000</t>
  </si>
  <si>
    <t>Национальная экономика</t>
  </si>
  <si>
    <t>Дорожное хозяйство (дорожные фонды)</t>
  </si>
  <si>
    <t>07 0 01 71520</t>
  </si>
  <si>
    <t>09</t>
  </si>
  <si>
    <t>07 0 01 S1520</t>
  </si>
  <si>
    <t>07 0 01 99990</t>
  </si>
  <si>
    <t>08 0 00 00000</t>
  </si>
  <si>
    <t>08 0 01 00000</t>
  </si>
  <si>
    <t>08 0 01 99990</t>
  </si>
  <si>
    <t>Организация уличного освещения  на территории Красноборского сельского поселения</t>
  </si>
  <si>
    <t>08 0 02 00000</t>
  </si>
  <si>
    <t>08 0 02 99990</t>
  </si>
  <si>
    <t>Организация и содержание мест захоронения на территории Красноборского сельского поселения</t>
  </si>
  <si>
    <t>08 0 03 00000</t>
  </si>
  <si>
    <t>08 0 03 99990</t>
  </si>
  <si>
    <t>240</t>
  </si>
  <si>
    <t>Повышение уровня нормативно-правового, финансового, материально-технического обеспечения в области первичных мер пожарной безопасности</t>
  </si>
  <si>
    <t>09 0 00 00000</t>
  </si>
  <si>
    <t>09 0 01 00000</t>
  </si>
  <si>
    <t>09 0 01 99990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</si>
  <si>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</si>
  <si>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</si>
  <si>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</si>
  <si>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Создание на территории сельского поселения эффективной системы профилактики пожаров, снижения травматизма и гибели людей и имущества от пожаров</t>
  </si>
  <si>
    <t>09 0 02 00000</t>
  </si>
  <si>
    <t>09 0 02 99990</t>
  </si>
  <si>
    <t>Непрограммные направления</t>
  </si>
  <si>
    <t>Расходы на обеспечение деятельности отдельных органов исполнительной власти поселения, не отнесенные к муниципальным программам Красноборского сельского поселения .</t>
  </si>
  <si>
    <t>Глава муниципального образования</t>
  </si>
  <si>
    <t>Общегосударственные вопросы</t>
  </si>
  <si>
    <t>90 0 00 00000</t>
  </si>
  <si>
    <t>91 0 00 00000</t>
  </si>
  <si>
    <t>91 1 00 01000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</si>
  <si>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</si>
  <si>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</si>
  <si>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</si>
  <si>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91 9 00 01000</t>
  </si>
  <si>
    <t>02</t>
  </si>
  <si>
    <t>Уплата налогов, сборов и иных платежей</t>
  </si>
  <si>
    <t>Прочие  расходы, не отнесенные к муниципальным программам Красноборского сельского поселения</t>
  </si>
  <si>
    <t>Проведение мероприятий для детей и молодежи</t>
  </si>
  <si>
    <t>92 0 00 00000</t>
  </si>
  <si>
    <t>92 0 00 23520</t>
  </si>
  <si>
    <t>Образование</t>
  </si>
  <si>
    <t>Мероприятия в сфере культуры</t>
  </si>
  <si>
    <t>Культура, кинематография</t>
  </si>
  <si>
    <t xml:space="preserve">Культура </t>
  </si>
  <si>
    <t>92 0 00 23590</t>
  </si>
  <si>
    <t>07</t>
  </si>
  <si>
    <t>08</t>
  </si>
  <si>
    <t>Мероприятия в области физической культуры и спорта</t>
  </si>
  <si>
    <t>Физическая культура и спорт</t>
  </si>
  <si>
    <t>Физическая культура</t>
  </si>
  <si>
    <t>Социальная политика</t>
  </si>
  <si>
    <t>92 0 00 23600</t>
  </si>
  <si>
    <t>92 0 00 23820</t>
  </si>
  <si>
    <t>11</t>
  </si>
  <si>
    <t>Пенсионное обеспечение</t>
  </si>
  <si>
    <t>Публичные нормативные социальные выплаты гражданам</t>
  </si>
  <si>
    <t>Резервные фонды исполнительных органов государственной (муниципальной) власти Новгородской области</t>
  </si>
  <si>
    <t>Резервные фонды</t>
  </si>
  <si>
    <t>Резервные средства</t>
  </si>
  <si>
    <t>Условно утвержденные расходы</t>
  </si>
  <si>
    <t xml:space="preserve">Межбюджетные трансферты </t>
  </si>
  <si>
    <t>97 4 00 00000</t>
  </si>
  <si>
    <t>Иные межбюджетные трансферты</t>
  </si>
  <si>
    <t>97 4 00 93010</t>
  </si>
  <si>
    <t>Сельское хозяйство и рыболовство</t>
  </si>
  <si>
    <t xml:space="preserve">Межбюджетные трансферты бюджетам муниципальных районов из бюджетов поселений на осуществлении переданных полномочий по решению вопросов местного значения в области молодежной политики и оздоровлении детей </t>
  </si>
  <si>
    <t>97 4 00 93030</t>
  </si>
  <si>
    <t>Межбюджетные трансферты бюджетам муниципальных районов из бюджетов поселений на осуществлении переданных полномочий по решению  вопросов местного значения  в области культуры</t>
  </si>
  <si>
    <t>Культура</t>
  </si>
  <si>
    <t>97 4 00 93040</t>
  </si>
  <si>
    <t>Межбюджетные трансферты бюджетам муниципальных районов из бюджетов поселений на осуществлении переданных полномочий по решению вопросов местного значения в области физической культуры</t>
  </si>
  <si>
    <t>Межбюджетные трансферты бюджетам поселений из бюджетов муниципальных районов</t>
  </si>
  <si>
    <t>97 4 00 93050</t>
  </si>
  <si>
    <t>97 6 00 00000</t>
  </si>
  <si>
    <t>Межбюджетные трансферты бюджетам поселений из бюджетов муниципальных районов на осуществление переданных полномочий в части утвержденных местных нормативов градостроительного проектирования  поселений</t>
  </si>
  <si>
    <t>97 6 00 94010</t>
  </si>
  <si>
    <t>Осуществление первичного воинского учета на территориях, где отсутствуют военные комиссариаты</t>
  </si>
  <si>
    <t xml:space="preserve">Национальная оборона </t>
  </si>
  <si>
    <t>Мобилизационная и вневойсковая подготовка</t>
  </si>
  <si>
    <t>98 1 00 51180</t>
  </si>
  <si>
    <t>98 1 00 70280</t>
  </si>
  <si>
    <t>ВСЕГО расходов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</si>
  <si>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</si>
  <si>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бюджетам муниципальных районов из бюджетов поселений на осуществлении переданных полномочий по внешнему муниципальному финансовому контролю</t>
  </si>
  <si>
    <t>97 4 00 93020</t>
  </si>
  <si>
    <t>06</t>
  </si>
  <si>
    <t>08 0 03  L2990</t>
  </si>
  <si>
    <t>03 0 03 S5675</t>
  </si>
  <si>
    <t>Повышение доступности информационных ресурсов Администрации Красноборского сельского поселения для организаций,граждан</t>
  </si>
  <si>
    <t>Развитие информационно-коммуникационной инфраструктуры Администрации Красноборского сельского поселения</t>
  </si>
  <si>
    <t>01 0 00 00000</t>
  </si>
  <si>
    <t>01 0 01 00000</t>
  </si>
  <si>
    <t>01 0 01 99990</t>
  </si>
  <si>
    <t>01 0 02 00000</t>
  </si>
  <si>
    <t>01 0 02 99990</t>
  </si>
  <si>
    <t>93 0 00 00000</t>
  </si>
  <si>
    <t>Осуществление дорожной деятельности в отношении автомобильных дорог общего пользования местного значения</t>
  </si>
  <si>
    <t>93 0 00 23080</t>
  </si>
  <si>
    <t>Иные закупки  товаров, работ и услуг для обеспечения государственных (муниципальных) нужд</t>
  </si>
  <si>
    <t xml:space="preserve"> </t>
  </si>
  <si>
    <t>Расходы бюджета поселения,источником финансового обеспечения которых является субсидия из областного бюджета,на осущесвление дорожной деятельности в отношении автомобильных дорог общего пользования местного значения ( за исключением  капитальног ремонта и ремонта автомобильных дорог общего пользования населенных пунктов)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</si>
  <si>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 субсидия из областного бюджета</t>
  </si>
  <si>
    <t>98 2 00 00000</t>
  </si>
  <si>
    <t>98 2 00 71520</t>
  </si>
  <si>
    <t>Софинансирование расходов бюджета поселения, финансируемых за счет субсидий бюджетам городских и сельских поселений на формирование муниципальных дорожных фондов</t>
  </si>
  <si>
    <t>989 2 00 S1520</t>
  </si>
  <si>
    <t xml:space="preserve">Благоустройство территории сельского поселения </t>
  </si>
  <si>
    <t>94 0 00 00000</t>
  </si>
  <si>
    <t>94 0 00 23100</t>
  </si>
  <si>
    <t xml:space="preserve">Благоустройство </t>
  </si>
  <si>
    <t>981 0 00 00000</t>
  </si>
  <si>
    <t>92 0 00 23780</t>
  </si>
  <si>
    <t>Муниципальная программа Красноборского сельского поселения «Комплексное  развитие сельских территорий  Красноборского сельского поселения до 2025 года»</t>
  </si>
  <si>
    <t>Создание и развитие ифраструктуры на территоррии поселения</t>
  </si>
  <si>
    <t>03 0 01 00000</t>
  </si>
  <si>
    <t>03 0 01 99990</t>
  </si>
  <si>
    <t>00 0 00 00000</t>
  </si>
  <si>
    <t>00</t>
  </si>
  <si>
    <t>000</t>
  </si>
  <si>
    <t>Уборка , озеленение и прочие мероприятия по благоустройству населенных пунктов Красноборского сельского поселения</t>
  </si>
  <si>
    <t>2023 год</t>
  </si>
  <si>
    <t>03 0 01 N5764</t>
  </si>
  <si>
    <t>03 0 01 S5764</t>
  </si>
  <si>
    <t xml:space="preserve">Реализация мероприятий муниципальной программы  по созданию и обустройству площадки накопления твердых коммунальных отходов в. д. Красный Бор  </t>
  </si>
  <si>
    <t xml:space="preserve">Софинансирование на реализация мероприятий муниципальной программы  по созданию и обустройству  площадки накопления твердых коммунальных отходов в д.Красный Бор </t>
  </si>
  <si>
    <t xml:space="preserve">Осуществление энергосбережения и повышение энергетической эффективности на территории Красноборского сельского поселения </t>
  </si>
  <si>
    <t>Осуществление  дорожной деятельности в отношении автомобильных дорог общего пользования местного значения (за исключением капитального  ремонта и ремонта автомобильных дорог общего пользования населенных пунктов</t>
  </si>
  <si>
    <t>Проведение мероприятий по энергосбережению</t>
  </si>
  <si>
    <t>92 0 00 23300</t>
  </si>
  <si>
    <t>Проведение мероприятий по информатизации и повышению доступности информационных ресурсов</t>
  </si>
  <si>
    <t xml:space="preserve">Осуществление информатизации в  Администрации Красноборского сельского поселения по повышению доступности информационных ресурсов </t>
  </si>
  <si>
    <t>92 0 00 23310</t>
  </si>
  <si>
    <t xml:space="preserve">Осуществления первичных мер  пожарной безопасности на территории Красноборского сельского поселения </t>
  </si>
  <si>
    <t xml:space="preserve">Проведение первичных мер  пожарной безопасности  </t>
  </si>
  <si>
    <t>92 0 00 23320</t>
  </si>
  <si>
    <t>Расходы бюджета поселения , источником финансового обеспечения которых является  субвенции</t>
  </si>
  <si>
    <t>Субвенция,субсидия</t>
  </si>
  <si>
    <t>980 0 00 00000</t>
  </si>
  <si>
    <t>92 0 00 23330</t>
  </si>
  <si>
    <t>13</t>
  </si>
  <si>
    <t>03 0 01 72090</t>
  </si>
  <si>
    <t xml:space="preserve">Софинансирование на реализация мероприятий муниципальной программы  по очистке и благоустройству пожарного водоёма в п.Первомайский (ТОС № 7) </t>
  </si>
  <si>
    <t>03 0 01 S2090</t>
  </si>
  <si>
    <t>03 0 01 75260</t>
  </si>
  <si>
    <t>Реализация приоритетных проектов поддержки местных инициатив за счет субсидии:Благоустройство гражданского кладбища в д. Красный Бор 1-й этап "Благоустройство воинского захоронения на гражданском кладбище"</t>
  </si>
  <si>
    <t>Софинансирование на реализация мероприятий муниципальной программы :Благоустройство гражданского кладбища в д. Красный Бор 1-й этап "Благоустройство воинского захоронения на гражданском кладбище"</t>
  </si>
  <si>
    <t>03 0 01 S5260</t>
  </si>
  <si>
    <t>На поддержку реализации проектов территориальных общественных самоуправлений, включенных в муниципальные программы развития территорий за счет средств субсидии по очистке и благоустройству пожарного водоёма в п.Первомайский(ТОС № 7)</t>
  </si>
  <si>
    <t>09 0 02 94020</t>
  </si>
  <si>
    <t>08 0 01 94030</t>
  </si>
  <si>
    <t xml:space="preserve">Реализация мероприятий муниципальной программы   по приведению в надлежащее состояние пожарных водоёмов за счет предоставления иных межбюджетных трансфертов из бюджета муниципального района.  </t>
  </si>
  <si>
    <t>Реализация мероприятий  на организацию работ по устройству площадок под строительство модульных ФАПов в д.Красный Бор и д.Сопки за счет  иных межбюджетных трансфертов из бюджета муниципального района.</t>
  </si>
  <si>
    <t>2024 год</t>
  </si>
  <si>
    <t xml:space="preserve">Муниципальная программа Красноборского сельского поселения «Об автомобильных дорогах и о дорожной деятельности   в Красноборском сельском поселении на 2022 - 2025 годы» </t>
  </si>
  <si>
    <t>Муниципальная программа Красноборского сельского поселения «Организация благоустройства территории и содержания объектов внешнего благоустройства на территории Красноборского сельского поселения на 2022-2025 годы»</t>
  </si>
  <si>
    <t>Муниципальная программа Красноборского сельского поселения «Реализация первичных мер  пожарной безопасности на территории Красноборского сельского поселения на 2022 – 2025 годы»</t>
  </si>
  <si>
    <t>92 0 00 23340</t>
  </si>
  <si>
    <t>Межбюджетные трансферты бюджетам муниципальных районов из бюджетов поселений</t>
  </si>
  <si>
    <t>97 0 00 00000</t>
  </si>
  <si>
    <r>
      <rPr>
        <sz val="9"/>
        <color theme="1"/>
        <rFont val="Times New Roman"/>
        <family val="1"/>
        <charset val="204"/>
      </rPr>
      <t>Приложение 7                                                                                                              к решению Совета депутатов Красноборского сельского поселения «О бюджете Красноборского  сельского  поселения   на 2023 год и на плановый период 2024 и 2025 годов</t>
    </r>
    <r>
      <rPr>
        <sz val="10"/>
        <color theme="1"/>
        <rFont val="Times New Roman"/>
        <family val="1"/>
        <charset val="204"/>
      </rPr>
      <t xml:space="preserve">
</t>
    </r>
  </si>
  <si>
    <t>поселения на 2023 год и на плановый период 2024 и 2025 годов</t>
  </si>
  <si>
    <t>2025 год</t>
  </si>
  <si>
    <t>Муниципальная программа Красноборского сельского поселения  «Информатизация Администрации Красноборского сельского поселения  на  2023-2025 годы»</t>
  </si>
  <si>
    <t>Муниципальная программа Красноборского сельского поселения  «Энергосбережение и повышение энергетической эффективности на территории Красноборского сельского поселения  на  2023-2025 годы»</t>
  </si>
  <si>
    <t>Подготовка проведение выборов Совета депутатов Красноборского сельского поселения</t>
  </si>
  <si>
    <t>Специальные расходы</t>
  </si>
  <si>
    <t>96 0 00 00000</t>
  </si>
  <si>
    <t>96 0 00 26050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</si>
  <si>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</si>
  <si>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</si>
  <si>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 xml:space="preserve">Молодёжная политика </t>
  </si>
  <si>
    <t>91 1 00 00000</t>
  </si>
  <si>
    <t>91 9 00 00000</t>
  </si>
  <si>
    <t>Реализация прочих  мероприятий муниципальной программы Красноборского сельского поселения</t>
  </si>
  <si>
    <t>Реализация мероприятий муниципальной программы за счет средств областного бюджета на формирование муниципальных дорожных фондов</t>
  </si>
  <si>
    <t>Софинансирование на реализацию мероприятий муниципальной программы Красноборского сельского поселения</t>
  </si>
  <si>
    <t>Компенсация расходов ,связанных с осуществлением полномочий старост на территории Красноборского сельского поселения</t>
  </si>
  <si>
    <t>Описание границ на территории Красноборского сельского поселения в части утвержденных местных нормативов градостроительного проектирования поселений.</t>
  </si>
  <si>
    <t xml:space="preserve">Проведения выборов и референдумов 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</si>
  <si>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значения, в соответствии с заключенным соглашением по решению прочих общегосударственных вопросов местного значения </t>
  </si>
  <si>
    <t>Межбюджетные трансферты бюджетам муниципальных районов из бюджетов поселений на осуществлении переданных полномочий по решению вопросов местного значения в области сельского хозяйства</t>
  </si>
  <si>
    <t>Расходы на выполнение функций аппарата муниципальных органов</t>
  </si>
  <si>
    <t>Расходы бюджета поселения на возмещение затрат по содержанию штатных единиц, осуществляющих переданные отдельные государственные полномочия области</t>
  </si>
  <si>
    <t xml:space="preserve">Обеспечение проведения выборов и референдумов </t>
  </si>
  <si>
    <t xml:space="preserve">Общегосударственные расходы
</t>
  </si>
</sst>
</file>

<file path=xl/styles.xml><?xml version="1.0" encoding="utf-8"?>
<styleSheet xmlns="http://schemas.openxmlformats.org/spreadsheetml/2006/main">
  <numFmts count="3">
    <numFmt numFmtId="164" formatCode="#,##0.00000;[Red]#,##0.00000"/>
    <numFmt numFmtId="165" formatCode="#,##0.00000"/>
    <numFmt numFmtId="166" formatCode="#,##0.000000;[Red]#,##0.0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applyBorder="1"/>
    <xf numFmtId="0" fontId="0" fillId="0" borderId="0" xfId="0"/>
    <xf numFmtId="0" fontId="0" fillId="0" borderId="0" xfId="0"/>
    <xf numFmtId="0" fontId="3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0" xfId="0" applyBorder="1"/>
    <xf numFmtId="0" fontId="3" fillId="0" borderId="12" xfId="0" applyFont="1" applyBorder="1" applyAlignment="1">
      <alignment wrapText="1"/>
    </xf>
    <xf numFmtId="0" fontId="1" fillId="0" borderId="5" xfId="0" applyFont="1" applyBorder="1"/>
    <xf numFmtId="0" fontId="3" fillId="0" borderId="13" xfId="0" applyFont="1" applyBorder="1" applyAlignment="1">
      <alignment wrapText="1"/>
    </xf>
    <xf numFmtId="0" fontId="1" fillId="0" borderId="14" xfId="0" applyFont="1" applyBorder="1" applyAlignment="1">
      <alignment horizontal="justify" wrapText="1"/>
    </xf>
    <xf numFmtId="0" fontId="3" fillId="0" borderId="5" xfId="0" applyFont="1" applyBorder="1"/>
    <xf numFmtId="0" fontId="3" fillId="0" borderId="5" xfId="0" applyFont="1" applyBorder="1" applyAlignment="1">
      <alignment horizontal="left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3" fillId="0" borderId="0" xfId="0" applyFont="1"/>
    <xf numFmtId="49" fontId="5" fillId="2" borderId="1" xfId="0" applyNumberFormat="1" applyFont="1" applyFill="1" applyBorder="1" applyAlignment="1">
      <alignment horizontal="center" shrinkToFit="1"/>
    </xf>
    <xf numFmtId="49" fontId="3" fillId="0" borderId="5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66" fontId="3" fillId="0" borderId="14" xfId="0" applyNumberFormat="1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166" fontId="3" fillId="0" borderId="8" xfId="0" applyNumberFormat="1" applyFont="1" applyBorder="1" applyAlignment="1">
      <alignment horizontal="center" wrapText="1"/>
    </xf>
    <xf numFmtId="49" fontId="3" fillId="0" borderId="13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166" fontId="3" fillId="0" borderId="2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shrinkToFit="1"/>
    </xf>
    <xf numFmtId="49" fontId="4" fillId="0" borderId="1" xfId="0" applyNumberFormat="1" applyFont="1" applyBorder="1" applyAlignment="1">
      <alignment horizontal="center" wrapText="1"/>
    </xf>
    <xf numFmtId="0" fontId="0" fillId="0" borderId="1" xfId="0" applyFont="1" applyBorder="1"/>
    <xf numFmtId="164" fontId="3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7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/>
    </xf>
    <xf numFmtId="165" fontId="3" fillId="0" borderId="17" xfId="0" applyNumberFormat="1" applyFont="1" applyBorder="1"/>
    <xf numFmtId="0" fontId="3" fillId="2" borderId="5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shrinkToFit="1"/>
    </xf>
    <xf numFmtId="0" fontId="3" fillId="0" borderId="16" xfId="0" applyFont="1" applyBorder="1"/>
    <xf numFmtId="0" fontId="4" fillId="0" borderId="5" xfId="0" applyFont="1" applyBorder="1"/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wrapText="1"/>
    </xf>
    <xf numFmtId="0" fontId="3" fillId="0" borderId="13" xfId="0" applyFont="1" applyBorder="1"/>
    <xf numFmtId="0" fontId="5" fillId="0" borderId="11" xfId="0" applyFont="1" applyBorder="1" applyAlignment="1">
      <alignment wrapText="1"/>
    </xf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2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5" fontId="3" fillId="0" borderId="0" xfId="0" applyNumberFormat="1" applyFont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3" fillId="0" borderId="8" xfId="0" applyFont="1" applyFill="1" applyBorder="1"/>
    <xf numFmtId="165" fontId="3" fillId="0" borderId="8" xfId="0" applyNumberFormat="1" applyFont="1" applyBorder="1" applyAlignment="1">
      <alignment horizontal="center" wrapText="1"/>
    </xf>
    <xf numFmtId="0" fontId="3" fillId="0" borderId="8" xfId="0" applyFont="1" applyBorder="1"/>
    <xf numFmtId="0" fontId="3" fillId="0" borderId="1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 wrapText="1"/>
    </xf>
    <xf numFmtId="0" fontId="4" fillId="0" borderId="5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/>
    <xf numFmtId="165" fontId="3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/>
    <xf numFmtId="165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11" xfId="0" applyFont="1" applyBorder="1" applyAlignment="1">
      <alignment vertical="top" wrapText="1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shrinkToFit="1"/>
    </xf>
    <xf numFmtId="0" fontId="1" fillId="0" borderId="15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3" fillId="0" borderId="17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0" xfId="0" applyFont="1" applyAlignment="1">
      <alignment wrapText="1"/>
    </xf>
    <xf numFmtId="0" fontId="1" fillId="0" borderId="13" xfId="0" applyFont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5" xfId="0" applyFont="1" applyBorder="1"/>
    <xf numFmtId="0" fontId="9" fillId="2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8" fillId="0" borderId="6" xfId="0" applyFont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shrinkToFit="1"/>
    </xf>
    <xf numFmtId="0" fontId="8" fillId="0" borderId="1" xfId="0" applyFont="1" applyFill="1" applyBorder="1" applyAlignment="1">
      <alignment wrapText="1"/>
    </xf>
    <xf numFmtId="0" fontId="1" fillId="0" borderId="0" xfId="0" applyFont="1" applyFill="1"/>
    <xf numFmtId="165" fontId="1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7" fillId="0" borderId="0" xfId="0" applyFont="1"/>
    <xf numFmtId="0" fontId="1" fillId="0" borderId="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center" shrinkToFit="1"/>
    </xf>
    <xf numFmtId="0" fontId="7" fillId="0" borderId="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9" fillId="0" borderId="5" xfId="0" applyFont="1" applyBorder="1"/>
    <xf numFmtId="0" fontId="9" fillId="0" borderId="6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7" fillId="0" borderId="11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9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shrinkToFit="1"/>
    </xf>
    <xf numFmtId="49" fontId="7" fillId="0" borderId="5" xfId="0" applyNumberFormat="1" applyFont="1" applyBorder="1" applyAlignment="1">
      <alignment horizontal="center" wrapText="1"/>
    </xf>
    <xf numFmtId="166" fontId="7" fillId="0" borderId="14" xfId="0" applyNumberFormat="1" applyFont="1" applyBorder="1" applyAlignment="1">
      <alignment horizontal="center" wrapText="1"/>
    </xf>
    <xf numFmtId="166" fontId="7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8" xfId="0" applyFont="1" applyBorder="1" applyAlignment="1">
      <alignment vertical="top" wrapText="1"/>
    </xf>
    <xf numFmtId="0" fontId="7" fillId="0" borderId="0" xfId="0" applyFont="1" applyAlignment="1">
      <alignment wrapText="1"/>
    </xf>
    <xf numFmtId="165" fontId="7" fillId="0" borderId="1" xfId="0" applyNumberFormat="1" applyFont="1" applyBorder="1"/>
    <xf numFmtId="165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65" fontId="3" fillId="3" borderId="1" xfId="0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165" fontId="3" fillId="3" borderId="8" xfId="0" applyNumberFormat="1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 shrinkToFi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shrinkToFi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7" fillId="0" borderId="16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center"/>
    </xf>
    <xf numFmtId="0" fontId="3" fillId="0" borderId="8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0" fillId="0" borderId="0" xfId="0" applyFill="1"/>
    <xf numFmtId="0" fontId="7" fillId="0" borderId="13" xfId="0" applyFont="1" applyBorder="1" applyAlignment="1">
      <alignment wrapText="1"/>
    </xf>
    <xf numFmtId="0" fontId="5" fillId="0" borderId="16" xfId="0" applyFont="1" applyFill="1" applyBorder="1" applyAlignment="1">
      <alignment wrapText="1"/>
    </xf>
    <xf numFmtId="165" fontId="7" fillId="0" borderId="1" xfId="0" applyNumberFormat="1" applyFont="1" applyBorder="1" applyAlignment="1">
      <alignment horizontal="center"/>
    </xf>
    <xf numFmtId="0" fontId="7" fillId="0" borderId="13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70"/>
  <sheetViews>
    <sheetView tabSelected="1" topLeftCell="A146" workbookViewId="0">
      <selection activeCell="I167" sqref="I167"/>
    </sheetView>
  </sheetViews>
  <sheetFormatPr defaultRowHeight="15"/>
  <cols>
    <col min="1" max="1" width="39" customWidth="1"/>
    <col min="2" max="2" width="14.7109375" customWidth="1"/>
    <col min="3" max="3" width="8.42578125" customWidth="1"/>
    <col min="4" max="4" width="7.85546875" customWidth="1"/>
    <col min="5" max="5" width="6.5703125" customWidth="1"/>
    <col min="6" max="6" width="12.85546875" customWidth="1"/>
    <col min="7" max="7" width="13" customWidth="1"/>
    <col min="8" max="8" width="13.5703125" customWidth="1"/>
  </cols>
  <sheetData>
    <row r="1" spans="1:8" ht="15" customHeight="1">
      <c r="E1" s="188" t="s">
        <v>199</v>
      </c>
      <c r="F1" s="189"/>
      <c r="G1" s="189"/>
      <c r="H1" s="189"/>
    </row>
    <row r="2" spans="1:8">
      <c r="E2" s="189"/>
      <c r="F2" s="189"/>
      <c r="G2" s="189"/>
      <c r="H2" s="189"/>
    </row>
    <row r="3" spans="1:8">
      <c r="E3" s="189"/>
      <c r="F3" s="189"/>
      <c r="G3" s="189"/>
      <c r="H3" s="189"/>
    </row>
    <row r="4" spans="1:8">
      <c r="E4" s="189"/>
      <c r="F4" s="189"/>
      <c r="G4" s="189"/>
      <c r="H4" s="189"/>
    </row>
    <row r="5" spans="1:8" s="4" customFormat="1">
      <c r="E5" s="189"/>
      <c r="F5" s="189"/>
      <c r="G5" s="189"/>
      <c r="H5" s="189"/>
    </row>
    <row r="6" spans="1:8">
      <c r="E6" s="189"/>
      <c r="F6" s="189"/>
      <c r="G6" s="189"/>
      <c r="H6" s="189"/>
    </row>
    <row r="7" spans="1:8" s="4" customFormat="1">
      <c r="E7" s="139"/>
      <c r="F7" s="139"/>
      <c r="G7" s="139"/>
      <c r="H7" s="139"/>
    </row>
    <row r="8" spans="1:8" ht="15.75">
      <c r="A8" s="190" t="s">
        <v>5</v>
      </c>
      <c r="B8" s="190"/>
      <c r="C8" s="190"/>
      <c r="D8" s="190"/>
      <c r="E8" s="190"/>
      <c r="F8" s="190"/>
      <c r="G8" s="190"/>
      <c r="H8" s="190"/>
    </row>
    <row r="9" spans="1:8" ht="15.75">
      <c r="A9" s="192" t="s">
        <v>6</v>
      </c>
      <c r="B9" s="192"/>
      <c r="C9" s="192"/>
      <c r="D9" s="192"/>
      <c r="E9" s="192"/>
      <c r="F9" s="192"/>
      <c r="G9" s="192"/>
      <c r="H9" s="192"/>
    </row>
    <row r="10" spans="1:8" ht="15.75">
      <c r="A10" s="192" t="s">
        <v>7</v>
      </c>
      <c r="B10" s="192"/>
      <c r="C10" s="192"/>
      <c r="D10" s="192"/>
      <c r="E10" s="192"/>
      <c r="F10" s="192"/>
      <c r="G10" s="192"/>
      <c r="H10" s="192"/>
    </row>
    <row r="11" spans="1:8" ht="15.75">
      <c r="A11" s="192" t="s">
        <v>200</v>
      </c>
      <c r="B11" s="192"/>
      <c r="C11" s="192"/>
      <c r="D11" s="192"/>
      <c r="E11" s="192"/>
      <c r="F11" s="192"/>
      <c r="G11" s="192"/>
      <c r="H11" s="192"/>
    </row>
    <row r="12" spans="1:8">
      <c r="A12" s="191"/>
      <c r="B12" s="191"/>
      <c r="C12" s="191"/>
      <c r="D12" s="191"/>
      <c r="E12" s="191"/>
      <c r="F12" s="191"/>
      <c r="G12" s="191"/>
      <c r="H12" s="191"/>
    </row>
    <row r="13" spans="1:8">
      <c r="H13" s="1" t="s">
        <v>4</v>
      </c>
    </row>
    <row r="14" spans="1:8">
      <c r="A14" s="14" t="s">
        <v>0</v>
      </c>
      <c r="B14" s="15" t="s">
        <v>1</v>
      </c>
      <c r="C14" s="15" t="s">
        <v>2</v>
      </c>
      <c r="D14" s="15" t="s">
        <v>22</v>
      </c>
      <c r="E14" s="15" t="s">
        <v>3</v>
      </c>
      <c r="F14" s="15" t="s">
        <v>160</v>
      </c>
      <c r="G14" s="15" t="s">
        <v>192</v>
      </c>
      <c r="H14" s="15" t="s">
        <v>201</v>
      </c>
    </row>
    <row r="15" spans="1:8" s="4" customFormat="1" ht="54" customHeight="1">
      <c r="A15" s="128" t="s">
        <v>202</v>
      </c>
      <c r="B15" s="143" t="s">
        <v>130</v>
      </c>
      <c r="C15" s="144"/>
      <c r="D15" s="144"/>
      <c r="E15" s="140"/>
      <c r="F15" s="145">
        <f>F16+F21</f>
        <v>108.8</v>
      </c>
      <c r="G15" s="146">
        <f t="shared" ref="G15:H15" si="0">G16+G21</f>
        <v>143.80000000000001</v>
      </c>
      <c r="H15" s="146">
        <f t="shared" si="0"/>
        <v>143.80000000000001</v>
      </c>
    </row>
    <row r="16" spans="1:8" s="4" customFormat="1" ht="61.5" customHeight="1">
      <c r="A16" s="18" t="s">
        <v>128</v>
      </c>
      <c r="B16" s="20" t="s">
        <v>131</v>
      </c>
      <c r="C16" s="21"/>
      <c r="D16" s="21"/>
      <c r="E16" s="22"/>
      <c r="F16" s="23">
        <f>F19</f>
        <v>13</v>
      </c>
      <c r="G16" s="24">
        <f t="shared" ref="G16:H16" si="1">G19</f>
        <v>13</v>
      </c>
      <c r="H16" s="24">
        <f t="shared" si="1"/>
        <v>13</v>
      </c>
    </row>
    <row r="17" spans="1:8" s="4" customFormat="1" ht="43.5" customHeight="1">
      <c r="A17" s="16" t="s">
        <v>213</v>
      </c>
      <c r="B17" s="20" t="s">
        <v>132</v>
      </c>
      <c r="C17" s="21"/>
      <c r="D17" s="21"/>
      <c r="E17" s="22"/>
      <c r="F17" s="23">
        <f>F20</f>
        <v>13</v>
      </c>
      <c r="G17" s="24">
        <f t="shared" ref="G17:H17" si="2">G20</f>
        <v>13</v>
      </c>
      <c r="H17" s="24">
        <f t="shared" si="2"/>
        <v>13</v>
      </c>
    </row>
    <row r="18" spans="1:8" s="4" customFormat="1">
      <c r="A18" s="19" t="s">
        <v>66</v>
      </c>
      <c r="B18" s="20" t="s">
        <v>132</v>
      </c>
      <c r="C18" s="21" t="s">
        <v>27</v>
      </c>
      <c r="D18" s="21"/>
      <c r="E18" s="22"/>
      <c r="F18" s="23">
        <f>F20</f>
        <v>13</v>
      </c>
      <c r="G18" s="24">
        <f t="shared" ref="G18:H18" si="3">G20</f>
        <v>13</v>
      </c>
      <c r="H18" s="24">
        <f t="shared" si="3"/>
        <v>13</v>
      </c>
    </row>
    <row r="19" spans="1:8" s="4" customFormat="1">
      <c r="A19" s="5" t="s">
        <v>25</v>
      </c>
      <c r="B19" s="20" t="s">
        <v>132</v>
      </c>
      <c r="C19" s="21" t="s">
        <v>27</v>
      </c>
      <c r="D19" s="21" t="s">
        <v>33</v>
      </c>
      <c r="E19" s="22"/>
      <c r="F19" s="23">
        <f>F20</f>
        <v>13</v>
      </c>
      <c r="G19" s="24">
        <f t="shared" ref="G19:H19" si="4">G20</f>
        <v>13</v>
      </c>
      <c r="H19" s="24">
        <f t="shared" si="4"/>
        <v>13</v>
      </c>
    </row>
    <row r="20" spans="1:8" s="4" customFormat="1" ht="45">
      <c r="A20" s="16" t="s">
        <v>11</v>
      </c>
      <c r="B20" s="20" t="s">
        <v>132</v>
      </c>
      <c r="C20" s="21" t="s">
        <v>27</v>
      </c>
      <c r="D20" s="21" t="s">
        <v>33</v>
      </c>
      <c r="E20" s="22" t="s">
        <v>52</v>
      </c>
      <c r="F20" s="23">
        <v>13</v>
      </c>
      <c r="G20" s="24">
        <v>13</v>
      </c>
      <c r="H20" s="24">
        <v>13</v>
      </c>
    </row>
    <row r="21" spans="1:8" s="4" customFormat="1" ht="61.5" customHeight="1">
      <c r="A21" s="16" t="s">
        <v>129</v>
      </c>
      <c r="B21" s="20" t="s">
        <v>133</v>
      </c>
      <c r="C21" s="21"/>
      <c r="D21" s="21"/>
      <c r="E21" s="22"/>
      <c r="F21" s="23">
        <f>F25</f>
        <v>95.8</v>
      </c>
      <c r="G21" s="24">
        <f t="shared" ref="G21:H21" si="5">G25</f>
        <v>130.80000000000001</v>
      </c>
      <c r="H21" s="25">
        <f t="shared" si="5"/>
        <v>130.80000000000001</v>
      </c>
    </row>
    <row r="22" spans="1:8" s="4" customFormat="1" ht="48.75" customHeight="1">
      <c r="A22" s="16" t="s">
        <v>213</v>
      </c>
      <c r="B22" s="20" t="s">
        <v>134</v>
      </c>
      <c r="C22" s="21"/>
      <c r="D22" s="21"/>
      <c r="E22" s="22"/>
      <c r="F22" s="23">
        <f>F25</f>
        <v>95.8</v>
      </c>
      <c r="G22" s="24">
        <f t="shared" ref="G22:H22" si="6">G25</f>
        <v>130.80000000000001</v>
      </c>
      <c r="H22" s="25">
        <f t="shared" si="6"/>
        <v>130.80000000000001</v>
      </c>
    </row>
    <row r="23" spans="1:8" s="4" customFormat="1">
      <c r="A23" s="19" t="s">
        <v>66</v>
      </c>
      <c r="B23" s="20" t="s">
        <v>134</v>
      </c>
      <c r="C23" s="26" t="s">
        <v>27</v>
      </c>
      <c r="D23" s="26"/>
      <c r="E23" s="27"/>
      <c r="F23" s="25">
        <f t="shared" ref="F23:H23" si="7">F25</f>
        <v>95.8</v>
      </c>
      <c r="G23" s="25">
        <f t="shared" si="7"/>
        <v>130.80000000000001</v>
      </c>
      <c r="H23" s="25">
        <f t="shared" si="7"/>
        <v>130.80000000000001</v>
      </c>
    </row>
    <row r="24" spans="1:8" s="4" customFormat="1">
      <c r="A24" s="5" t="s">
        <v>25</v>
      </c>
      <c r="B24" s="20" t="s">
        <v>134</v>
      </c>
      <c r="C24" s="26" t="s">
        <v>27</v>
      </c>
      <c r="D24" s="26" t="s">
        <v>33</v>
      </c>
      <c r="E24" s="27"/>
      <c r="F24" s="23">
        <v>95.8</v>
      </c>
      <c r="G24" s="24">
        <v>130.80000000000001</v>
      </c>
      <c r="H24" s="25">
        <v>130.80000000000001</v>
      </c>
    </row>
    <row r="25" spans="1:8" s="4" customFormat="1" ht="46.5" customHeight="1">
      <c r="A25" s="16" t="s">
        <v>11</v>
      </c>
      <c r="B25" s="20" t="s">
        <v>134</v>
      </c>
      <c r="C25" s="26" t="s">
        <v>27</v>
      </c>
      <c r="D25" s="26" t="s">
        <v>33</v>
      </c>
      <c r="E25" s="27" t="s">
        <v>52</v>
      </c>
      <c r="F25" s="23">
        <v>95.8</v>
      </c>
      <c r="G25" s="28">
        <v>130.80000000000001</v>
      </c>
      <c r="H25" s="28">
        <v>130.80000000000001</v>
      </c>
    </row>
    <row r="26" spans="1:8" ht="54" customHeight="1">
      <c r="A26" s="102" t="s">
        <v>152</v>
      </c>
      <c r="B26" s="141" t="s">
        <v>8</v>
      </c>
      <c r="C26" s="141"/>
      <c r="D26" s="141"/>
      <c r="E26" s="141"/>
      <c r="F26" s="142">
        <f>F27</f>
        <v>36</v>
      </c>
      <c r="G26" s="142">
        <f t="shared" ref="G26:H26" si="8">G27</f>
        <v>1</v>
      </c>
      <c r="H26" s="142">
        <f t="shared" si="8"/>
        <v>1</v>
      </c>
    </row>
    <row r="27" spans="1:8" ht="33" customHeight="1">
      <c r="A27" s="5" t="s">
        <v>153</v>
      </c>
      <c r="B27" s="30" t="s">
        <v>154</v>
      </c>
      <c r="C27" s="31"/>
      <c r="D27" s="31"/>
      <c r="E27" s="31"/>
      <c r="F27" s="32">
        <f>F32+F36+F37+F41+F45+F56+F49</f>
        <v>36</v>
      </c>
      <c r="G27" s="32">
        <f>G32+G36+G56</f>
        <v>1</v>
      </c>
      <c r="H27" s="32">
        <f>H32+H36+H56</f>
        <v>1</v>
      </c>
    </row>
    <row r="28" spans="1:8" ht="55.5" hidden="1" customHeight="1">
      <c r="A28" s="97" t="s">
        <v>163</v>
      </c>
      <c r="B28" s="30" t="s">
        <v>161</v>
      </c>
      <c r="C28" s="35"/>
      <c r="D28" s="35"/>
      <c r="E28" s="35"/>
      <c r="F28" s="46">
        <f>F29</f>
        <v>0</v>
      </c>
      <c r="G28" s="46">
        <f t="shared" ref="G28:H28" si="9">G29</f>
        <v>0</v>
      </c>
      <c r="H28" s="46">
        <f t="shared" si="9"/>
        <v>0</v>
      </c>
    </row>
    <row r="29" spans="1:8" ht="14.25" hidden="1" customHeight="1">
      <c r="A29" s="16" t="s">
        <v>9</v>
      </c>
      <c r="B29" s="30" t="s">
        <v>161</v>
      </c>
      <c r="C29" s="22" t="s">
        <v>12</v>
      </c>
      <c r="D29" s="22"/>
      <c r="E29" s="30"/>
      <c r="F29" s="32">
        <f>F32</f>
        <v>0</v>
      </c>
      <c r="G29" s="32">
        <f t="shared" ref="G29:H29" si="10">G32</f>
        <v>0</v>
      </c>
      <c r="H29" s="32">
        <f t="shared" si="10"/>
        <v>0</v>
      </c>
    </row>
    <row r="30" spans="1:8" ht="1.5" hidden="1" customHeight="1">
      <c r="A30" s="8" t="s">
        <v>10</v>
      </c>
      <c r="B30" s="30" t="s">
        <v>161</v>
      </c>
      <c r="C30" s="22" t="s">
        <v>12</v>
      </c>
      <c r="D30" s="22" t="s">
        <v>13</v>
      </c>
      <c r="E30" s="30"/>
      <c r="F30" s="32">
        <v>0</v>
      </c>
      <c r="G30" s="32">
        <f>G32</f>
        <v>0</v>
      </c>
      <c r="H30" s="32">
        <v>0</v>
      </c>
    </row>
    <row r="31" spans="1:8" s="4" customFormat="1" ht="13.5" hidden="1" customHeight="1">
      <c r="A31" s="9" t="s">
        <v>10</v>
      </c>
      <c r="B31" s="30" t="s">
        <v>161</v>
      </c>
      <c r="C31" s="22" t="s">
        <v>12</v>
      </c>
      <c r="D31" s="22" t="s">
        <v>13</v>
      </c>
      <c r="E31" s="30"/>
      <c r="F31" s="32">
        <f t="shared" ref="F31:H31" si="11">F32</f>
        <v>0</v>
      </c>
      <c r="G31" s="32">
        <f t="shared" si="11"/>
        <v>0</v>
      </c>
      <c r="H31" s="32">
        <f t="shared" si="11"/>
        <v>0</v>
      </c>
    </row>
    <row r="32" spans="1:8" ht="0.75" hidden="1" customHeight="1">
      <c r="A32" s="5" t="s">
        <v>11</v>
      </c>
      <c r="B32" s="30" t="s">
        <v>161</v>
      </c>
      <c r="C32" s="22" t="s">
        <v>12</v>
      </c>
      <c r="D32" s="22" t="s">
        <v>13</v>
      </c>
      <c r="E32" s="30">
        <v>240</v>
      </c>
      <c r="F32" s="32">
        <v>0</v>
      </c>
      <c r="G32" s="32">
        <v>0</v>
      </c>
      <c r="H32" s="32">
        <v>0</v>
      </c>
    </row>
    <row r="33" spans="1:8" s="4" customFormat="1" ht="1.5" hidden="1" customHeight="1">
      <c r="A33" s="97" t="s">
        <v>164</v>
      </c>
      <c r="B33" s="30" t="s">
        <v>162</v>
      </c>
      <c r="C33" s="22"/>
      <c r="D33" s="22"/>
      <c r="E33" s="30"/>
      <c r="F33" s="32">
        <f>F36</f>
        <v>0</v>
      </c>
      <c r="G33" s="32">
        <f t="shared" ref="G33:H33" si="12">G36</f>
        <v>0</v>
      </c>
      <c r="H33" s="32">
        <f t="shared" si="12"/>
        <v>0</v>
      </c>
    </row>
    <row r="34" spans="1:8" s="4" customFormat="1" ht="16.5" hidden="1" customHeight="1">
      <c r="A34" s="5" t="s">
        <v>9</v>
      </c>
      <c r="B34" s="30" t="s">
        <v>162</v>
      </c>
      <c r="C34" s="22" t="s">
        <v>12</v>
      </c>
      <c r="D34" s="22"/>
      <c r="E34" s="30"/>
      <c r="F34" s="32">
        <f>F36</f>
        <v>0</v>
      </c>
      <c r="G34" s="32">
        <f t="shared" ref="G34:H34" si="13">G36</f>
        <v>0</v>
      </c>
      <c r="H34" s="32">
        <f t="shared" si="13"/>
        <v>0</v>
      </c>
    </row>
    <row r="35" spans="1:8" s="4" customFormat="1" ht="16.5" hidden="1" customHeight="1">
      <c r="A35" s="5" t="s">
        <v>10</v>
      </c>
      <c r="B35" s="30" t="s">
        <v>162</v>
      </c>
      <c r="C35" s="22" t="s">
        <v>12</v>
      </c>
      <c r="D35" s="22" t="s">
        <v>13</v>
      </c>
      <c r="E35" s="30"/>
      <c r="F35" s="32">
        <f>F36</f>
        <v>0</v>
      </c>
      <c r="G35" s="32">
        <f t="shared" ref="G35:H35" si="14">G36</f>
        <v>0</v>
      </c>
      <c r="H35" s="32">
        <f t="shared" si="14"/>
        <v>0</v>
      </c>
    </row>
    <row r="36" spans="1:8" s="4" customFormat="1" ht="45.75" hidden="1" customHeight="1">
      <c r="A36" s="5" t="s">
        <v>11</v>
      </c>
      <c r="B36" s="30" t="s">
        <v>162</v>
      </c>
      <c r="C36" s="22" t="s">
        <v>12</v>
      </c>
      <c r="D36" s="22" t="s">
        <v>13</v>
      </c>
      <c r="E36" s="30">
        <v>240</v>
      </c>
      <c r="F36" s="106">
        <v>0</v>
      </c>
      <c r="G36" s="106">
        <v>0</v>
      </c>
      <c r="H36" s="106">
        <v>0</v>
      </c>
    </row>
    <row r="37" spans="1:8" s="4" customFormat="1" ht="93.75" hidden="1" customHeight="1">
      <c r="A37" s="97" t="s">
        <v>187</v>
      </c>
      <c r="B37" s="125" t="s">
        <v>180</v>
      </c>
      <c r="C37" s="22"/>
      <c r="D37" s="22"/>
      <c r="E37" s="30"/>
      <c r="F37" s="32">
        <f>F40</f>
        <v>0</v>
      </c>
      <c r="G37" s="32">
        <f t="shared" ref="G37:H37" si="15">G40</f>
        <v>0</v>
      </c>
      <c r="H37" s="32">
        <f t="shared" si="15"/>
        <v>0</v>
      </c>
    </row>
    <row r="38" spans="1:8" s="4" customFormat="1" ht="15" hidden="1" customHeight="1">
      <c r="A38" s="5" t="s">
        <v>9</v>
      </c>
      <c r="B38" s="125" t="s">
        <v>180</v>
      </c>
      <c r="C38" s="22" t="s">
        <v>12</v>
      </c>
      <c r="D38" s="22"/>
      <c r="E38" s="30"/>
      <c r="F38" s="32">
        <f>F40</f>
        <v>0</v>
      </c>
      <c r="G38" s="32">
        <f t="shared" ref="G38:H38" si="16">G40</f>
        <v>0</v>
      </c>
      <c r="H38" s="32">
        <f t="shared" si="16"/>
        <v>0</v>
      </c>
    </row>
    <row r="39" spans="1:8" s="4" customFormat="1" ht="13.5" hidden="1" customHeight="1">
      <c r="A39" s="5" t="s">
        <v>10</v>
      </c>
      <c r="B39" s="125" t="s">
        <v>180</v>
      </c>
      <c r="C39" s="22" t="s">
        <v>12</v>
      </c>
      <c r="D39" s="22" t="s">
        <v>13</v>
      </c>
      <c r="E39" s="30"/>
      <c r="F39" s="32">
        <f>F40</f>
        <v>0</v>
      </c>
      <c r="G39" s="32">
        <f t="shared" ref="G39:H39" si="17">G40</f>
        <v>0</v>
      </c>
      <c r="H39" s="32">
        <f t="shared" si="17"/>
        <v>0</v>
      </c>
    </row>
    <row r="40" spans="1:8" s="4" customFormat="1" ht="1.5" hidden="1" customHeight="1">
      <c r="A40" s="5" t="s">
        <v>11</v>
      </c>
      <c r="B40" s="125" t="s">
        <v>180</v>
      </c>
      <c r="C40" s="22" t="s">
        <v>12</v>
      </c>
      <c r="D40" s="22" t="s">
        <v>13</v>
      </c>
      <c r="E40" s="30">
        <v>240</v>
      </c>
      <c r="F40" s="32">
        <v>0</v>
      </c>
      <c r="G40" s="32">
        <v>0</v>
      </c>
      <c r="H40" s="32">
        <v>0</v>
      </c>
    </row>
    <row r="41" spans="1:8" s="4" customFormat="1" ht="1.5" hidden="1" customHeight="1">
      <c r="A41" s="126" t="s">
        <v>181</v>
      </c>
      <c r="B41" s="125" t="s">
        <v>182</v>
      </c>
      <c r="C41" s="22"/>
      <c r="D41" s="22"/>
      <c r="E41" s="30"/>
      <c r="F41" s="32">
        <f>F44</f>
        <v>0</v>
      </c>
      <c r="G41" s="32">
        <f t="shared" ref="G41:H41" si="18">G44</f>
        <v>0</v>
      </c>
      <c r="H41" s="32">
        <f t="shared" si="18"/>
        <v>0</v>
      </c>
    </row>
    <row r="42" spans="1:8" s="4" customFormat="1" ht="0.75" hidden="1" customHeight="1">
      <c r="A42" s="5" t="s">
        <v>9</v>
      </c>
      <c r="B42" s="125" t="s">
        <v>182</v>
      </c>
      <c r="C42" s="22" t="s">
        <v>12</v>
      </c>
      <c r="D42" s="22"/>
      <c r="E42" s="30"/>
      <c r="F42" s="32">
        <f>F44</f>
        <v>0</v>
      </c>
      <c r="G42" s="32">
        <f t="shared" ref="G42:H42" si="19">G44</f>
        <v>0</v>
      </c>
      <c r="H42" s="32">
        <f t="shared" si="19"/>
        <v>0</v>
      </c>
    </row>
    <row r="43" spans="1:8" s="4" customFormat="1" ht="21.75" hidden="1" customHeight="1">
      <c r="A43" s="5" t="s">
        <v>10</v>
      </c>
      <c r="B43" s="125" t="s">
        <v>182</v>
      </c>
      <c r="C43" s="22" t="s">
        <v>12</v>
      </c>
      <c r="D43" s="22" t="s">
        <v>13</v>
      </c>
      <c r="E43" s="30"/>
      <c r="F43" s="32">
        <f>F44</f>
        <v>0</v>
      </c>
      <c r="G43" s="32">
        <f t="shared" ref="G43:H43" si="20">G44</f>
        <v>0</v>
      </c>
      <c r="H43" s="32">
        <f t="shared" si="20"/>
        <v>0</v>
      </c>
    </row>
    <row r="44" spans="1:8" s="4" customFormat="1" ht="0.75" hidden="1" customHeight="1">
      <c r="A44" s="6" t="s">
        <v>11</v>
      </c>
      <c r="B44" s="125" t="s">
        <v>182</v>
      </c>
      <c r="C44" s="22" t="s">
        <v>12</v>
      </c>
      <c r="D44" s="22" t="s">
        <v>13</v>
      </c>
      <c r="E44" s="30">
        <v>240</v>
      </c>
      <c r="F44" s="32">
        <v>0</v>
      </c>
      <c r="G44" s="32">
        <v>0</v>
      </c>
      <c r="H44" s="32">
        <v>0</v>
      </c>
    </row>
    <row r="45" spans="1:8" s="4" customFormat="1" ht="0.75" hidden="1" customHeight="1">
      <c r="A45" s="126" t="s">
        <v>184</v>
      </c>
      <c r="B45" s="125" t="s">
        <v>183</v>
      </c>
      <c r="C45" s="22"/>
      <c r="D45" s="22"/>
      <c r="E45" s="30"/>
      <c r="F45" s="32">
        <f>F48</f>
        <v>0</v>
      </c>
      <c r="G45" s="32">
        <f t="shared" ref="G45:H45" si="21">G48</f>
        <v>0</v>
      </c>
      <c r="H45" s="32">
        <f t="shared" si="21"/>
        <v>0</v>
      </c>
    </row>
    <row r="46" spans="1:8" s="4" customFormat="1" ht="0.75" hidden="1" customHeight="1">
      <c r="A46" s="5" t="s">
        <v>9</v>
      </c>
      <c r="B46" s="125" t="s">
        <v>183</v>
      </c>
      <c r="C46" s="22" t="s">
        <v>12</v>
      </c>
      <c r="D46" s="22"/>
      <c r="E46" s="30"/>
      <c r="F46" s="32">
        <f>F48</f>
        <v>0</v>
      </c>
      <c r="G46" s="32">
        <f t="shared" ref="G46:H46" si="22">G48</f>
        <v>0</v>
      </c>
      <c r="H46" s="32">
        <f t="shared" si="22"/>
        <v>0</v>
      </c>
    </row>
    <row r="47" spans="1:8" s="4" customFormat="1" ht="0.75" hidden="1" customHeight="1">
      <c r="A47" s="5" t="s">
        <v>10</v>
      </c>
      <c r="B47" s="125" t="s">
        <v>183</v>
      </c>
      <c r="C47" s="22" t="s">
        <v>12</v>
      </c>
      <c r="D47" s="22" t="s">
        <v>13</v>
      </c>
      <c r="E47" s="30"/>
      <c r="F47" s="32">
        <f>F48</f>
        <v>0</v>
      </c>
      <c r="G47" s="32">
        <f t="shared" ref="G47:H47" si="23">G48</f>
        <v>0</v>
      </c>
      <c r="H47" s="32">
        <f t="shared" si="23"/>
        <v>0</v>
      </c>
    </row>
    <row r="48" spans="1:8" s="4" customFormat="1" ht="37.5" hidden="1" customHeight="1">
      <c r="A48" s="6" t="s">
        <v>11</v>
      </c>
      <c r="B48" s="125" t="s">
        <v>183</v>
      </c>
      <c r="C48" s="22" t="s">
        <v>12</v>
      </c>
      <c r="D48" s="22" t="s">
        <v>13</v>
      </c>
      <c r="E48" s="30">
        <v>240</v>
      </c>
      <c r="F48" s="32">
        <v>0</v>
      </c>
      <c r="G48" s="32">
        <v>0</v>
      </c>
      <c r="H48" s="32">
        <v>0</v>
      </c>
    </row>
    <row r="49" spans="1:8" ht="0.75" hidden="1" customHeight="1">
      <c r="A49" s="126" t="s">
        <v>185</v>
      </c>
      <c r="B49" s="125" t="s">
        <v>186</v>
      </c>
      <c r="C49" s="22"/>
      <c r="D49" s="22"/>
      <c r="E49" s="30"/>
      <c r="F49" s="32">
        <f>F50</f>
        <v>0</v>
      </c>
      <c r="G49" s="32">
        <f t="shared" ref="G49:H49" si="24">G50</f>
        <v>0</v>
      </c>
      <c r="H49" s="32">
        <f t="shared" si="24"/>
        <v>0</v>
      </c>
    </row>
    <row r="50" spans="1:8" s="4" customFormat="1" ht="0.75" hidden="1" customHeight="1">
      <c r="A50" s="5" t="s">
        <v>9</v>
      </c>
      <c r="B50" s="125" t="s">
        <v>186</v>
      </c>
      <c r="C50" s="22" t="s">
        <v>12</v>
      </c>
      <c r="D50" s="22"/>
      <c r="E50" s="30"/>
      <c r="F50" s="32">
        <f>F51</f>
        <v>0</v>
      </c>
      <c r="G50" s="32">
        <f t="shared" ref="G50:H50" si="25">G51</f>
        <v>0</v>
      </c>
      <c r="H50" s="32">
        <f t="shared" si="25"/>
        <v>0</v>
      </c>
    </row>
    <row r="51" spans="1:8" s="4" customFormat="1" ht="0.75" hidden="1" customHeight="1">
      <c r="A51" s="5" t="s">
        <v>10</v>
      </c>
      <c r="B51" s="125" t="s">
        <v>186</v>
      </c>
      <c r="C51" s="22" t="s">
        <v>12</v>
      </c>
      <c r="D51" s="22" t="s">
        <v>13</v>
      </c>
      <c r="E51" s="30"/>
      <c r="F51" s="32">
        <f t="shared" ref="F51:H51" si="26">F52</f>
        <v>0</v>
      </c>
      <c r="G51" s="32">
        <f t="shared" si="26"/>
        <v>0</v>
      </c>
      <c r="H51" s="32">
        <f t="shared" si="26"/>
        <v>0</v>
      </c>
    </row>
    <row r="52" spans="1:8" s="4" customFormat="1" ht="1.5" hidden="1" customHeight="1">
      <c r="A52" s="6" t="s">
        <v>11</v>
      </c>
      <c r="B52" s="125" t="s">
        <v>186</v>
      </c>
      <c r="C52" s="22" t="s">
        <v>12</v>
      </c>
      <c r="D52" s="22" t="s">
        <v>13</v>
      </c>
      <c r="E52" s="30">
        <v>240</v>
      </c>
      <c r="F52" s="32">
        <v>0</v>
      </c>
      <c r="G52" s="32">
        <v>0</v>
      </c>
      <c r="H52" s="32">
        <v>0</v>
      </c>
    </row>
    <row r="53" spans="1:8" s="4" customFormat="1" ht="38.25" customHeight="1">
      <c r="A53" s="6" t="s">
        <v>213</v>
      </c>
      <c r="B53" s="30" t="s">
        <v>155</v>
      </c>
      <c r="C53" s="22"/>
      <c r="D53" s="22"/>
      <c r="E53" s="30"/>
      <c r="F53" s="32">
        <f>F54</f>
        <v>36</v>
      </c>
      <c r="G53" s="32">
        <f>G54</f>
        <v>1</v>
      </c>
      <c r="H53" s="32">
        <f>H54</f>
        <v>1</v>
      </c>
    </row>
    <row r="54" spans="1:8" ht="18" customHeight="1">
      <c r="A54" s="6" t="s">
        <v>9</v>
      </c>
      <c r="B54" s="30" t="s">
        <v>155</v>
      </c>
      <c r="C54" s="22" t="s">
        <v>12</v>
      </c>
      <c r="D54" s="22"/>
      <c r="E54" s="30"/>
      <c r="F54" s="32">
        <f>F56</f>
        <v>36</v>
      </c>
      <c r="G54" s="32">
        <f t="shared" ref="G54:H54" si="27">G56</f>
        <v>1</v>
      </c>
      <c r="H54" s="32">
        <f t="shared" si="27"/>
        <v>1</v>
      </c>
    </row>
    <row r="55" spans="1:8" ht="16.5" customHeight="1">
      <c r="A55" s="9" t="s">
        <v>10</v>
      </c>
      <c r="B55" s="30" t="s">
        <v>155</v>
      </c>
      <c r="C55" s="22" t="s">
        <v>12</v>
      </c>
      <c r="D55" s="22" t="s">
        <v>13</v>
      </c>
      <c r="E55" s="30"/>
      <c r="F55" s="32">
        <f>F56</f>
        <v>36</v>
      </c>
      <c r="G55" s="32">
        <f t="shared" ref="G55:H55" si="28">G56</f>
        <v>1</v>
      </c>
      <c r="H55" s="32">
        <f t="shared" si="28"/>
        <v>1</v>
      </c>
    </row>
    <row r="56" spans="1:8" ht="37.5" customHeight="1">
      <c r="A56" s="6" t="s">
        <v>11</v>
      </c>
      <c r="B56" s="30" t="s">
        <v>155</v>
      </c>
      <c r="C56" s="22" t="s">
        <v>12</v>
      </c>
      <c r="D56" s="22" t="s">
        <v>13</v>
      </c>
      <c r="E56" s="30">
        <v>240</v>
      </c>
      <c r="F56" s="32">
        <v>36</v>
      </c>
      <c r="G56" s="32">
        <v>1</v>
      </c>
      <c r="H56" s="32">
        <v>1</v>
      </c>
    </row>
    <row r="57" spans="1:8" s="4" customFormat="1" ht="1.5" customHeight="1">
      <c r="A57" s="6" t="s">
        <v>14</v>
      </c>
      <c r="B57" s="30" t="s">
        <v>127</v>
      </c>
      <c r="C57" s="22"/>
      <c r="D57" s="22"/>
      <c r="E57" s="30"/>
      <c r="F57" s="32">
        <f>F60</f>
        <v>0</v>
      </c>
      <c r="G57" s="32">
        <f>G60</f>
        <v>0</v>
      </c>
      <c r="H57" s="32">
        <f>H60</f>
        <v>0</v>
      </c>
    </row>
    <row r="58" spans="1:8" s="4" customFormat="1" ht="1.5" hidden="1" customHeight="1">
      <c r="A58" s="6" t="s">
        <v>9</v>
      </c>
      <c r="B58" s="30" t="s">
        <v>127</v>
      </c>
      <c r="C58" s="22"/>
      <c r="D58" s="22"/>
      <c r="E58" s="30"/>
      <c r="F58" s="32">
        <f>F60</f>
        <v>0</v>
      </c>
      <c r="G58" s="32">
        <f>G60</f>
        <v>0</v>
      </c>
      <c r="H58" s="32">
        <f>H60</f>
        <v>0</v>
      </c>
    </row>
    <row r="59" spans="1:8" s="4" customFormat="1" ht="0.75" hidden="1" customHeight="1">
      <c r="A59" s="9" t="s">
        <v>10</v>
      </c>
      <c r="B59" s="30" t="s">
        <v>127</v>
      </c>
      <c r="C59" s="22"/>
      <c r="D59" s="22"/>
      <c r="E59" s="30"/>
      <c r="F59" s="32">
        <f>F60</f>
        <v>0</v>
      </c>
      <c r="G59" s="32">
        <f>G60</f>
        <v>0</v>
      </c>
      <c r="H59" s="32">
        <f>H60</f>
        <v>0</v>
      </c>
    </row>
    <row r="60" spans="1:8" s="4" customFormat="1" ht="0.75" hidden="1" customHeight="1">
      <c r="A60" s="6" t="s">
        <v>11</v>
      </c>
      <c r="B60" s="30" t="s">
        <v>127</v>
      </c>
      <c r="C60" s="22"/>
      <c r="D60" s="22"/>
      <c r="E60" s="30"/>
      <c r="F60" s="32"/>
      <c r="G60" s="32">
        <v>0</v>
      </c>
      <c r="H60" s="32">
        <v>0</v>
      </c>
    </row>
    <row r="61" spans="1:8" ht="1.5" hidden="1" customHeight="1">
      <c r="A61" s="5" t="s">
        <v>15</v>
      </c>
      <c r="B61" s="30" t="s">
        <v>16</v>
      </c>
      <c r="C61" s="22"/>
      <c r="D61" s="22"/>
      <c r="E61" s="22"/>
      <c r="F61" s="32">
        <f>F64</f>
        <v>0</v>
      </c>
      <c r="G61" s="32">
        <f t="shared" ref="G61:H61" si="29">G64</f>
        <v>0</v>
      </c>
      <c r="H61" s="32">
        <f t="shared" si="29"/>
        <v>0</v>
      </c>
    </row>
    <row r="62" spans="1:8" ht="1.5" hidden="1" customHeight="1">
      <c r="A62" s="6" t="s">
        <v>9</v>
      </c>
      <c r="B62" s="30" t="s">
        <v>16</v>
      </c>
      <c r="C62" s="22" t="s">
        <v>12</v>
      </c>
      <c r="D62" s="22"/>
      <c r="E62" s="30"/>
      <c r="F62" s="36">
        <f>F64</f>
        <v>0</v>
      </c>
      <c r="G62" s="36">
        <f t="shared" ref="G62:H62" si="30">G64</f>
        <v>0</v>
      </c>
      <c r="H62" s="36">
        <f t="shared" si="30"/>
        <v>0</v>
      </c>
    </row>
    <row r="63" spans="1:8" ht="19.5" hidden="1" customHeight="1">
      <c r="A63" s="9" t="s">
        <v>10</v>
      </c>
      <c r="B63" s="30" t="s">
        <v>16</v>
      </c>
      <c r="C63" s="22" t="s">
        <v>12</v>
      </c>
      <c r="D63" s="22" t="s">
        <v>13</v>
      </c>
      <c r="E63" s="30"/>
      <c r="F63" s="36">
        <f>F64</f>
        <v>0</v>
      </c>
      <c r="G63" s="36">
        <f t="shared" ref="G63:H63" si="31">G64</f>
        <v>0</v>
      </c>
      <c r="H63" s="36">
        <f t="shared" si="31"/>
        <v>0</v>
      </c>
    </row>
    <row r="64" spans="1:8" ht="1.5" hidden="1" customHeight="1">
      <c r="A64" s="6" t="s">
        <v>11</v>
      </c>
      <c r="B64" s="30" t="s">
        <v>16</v>
      </c>
      <c r="C64" s="22" t="s">
        <v>12</v>
      </c>
      <c r="D64" s="22" t="s">
        <v>13</v>
      </c>
      <c r="E64" s="30">
        <v>240</v>
      </c>
      <c r="F64" s="36"/>
      <c r="G64" s="36">
        <v>0</v>
      </c>
      <c r="H64" s="36">
        <v>0</v>
      </c>
    </row>
    <row r="65" spans="1:11" ht="0.75" hidden="1" customHeight="1">
      <c r="A65" s="10" t="s">
        <v>15</v>
      </c>
      <c r="B65" s="30" t="s">
        <v>17</v>
      </c>
      <c r="C65" s="22"/>
      <c r="D65" s="22"/>
      <c r="E65" s="30"/>
      <c r="F65" s="36">
        <f>F68</f>
        <v>0</v>
      </c>
      <c r="G65" s="36">
        <f t="shared" ref="G65:H65" si="32">G68</f>
        <v>0</v>
      </c>
      <c r="H65" s="36">
        <f t="shared" si="32"/>
        <v>0</v>
      </c>
    </row>
    <row r="66" spans="1:11" ht="0.75" hidden="1" customHeight="1">
      <c r="A66" s="6" t="s">
        <v>9</v>
      </c>
      <c r="B66" s="30" t="s">
        <v>17</v>
      </c>
      <c r="C66" s="22" t="s">
        <v>12</v>
      </c>
      <c r="D66" s="22"/>
      <c r="E66" s="22"/>
      <c r="F66" s="32">
        <f>F68</f>
        <v>0</v>
      </c>
      <c r="G66" s="32">
        <f t="shared" ref="G66:H66" si="33">G68</f>
        <v>0</v>
      </c>
      <c r="H66" s="32">
        <f t="shared" si="33"/>
        <v>0</v>
      </c>
    </row>
    <row r="67" spans="1:11" ht="21.75" hidden="1" customHeight="1">
      <c r="A67" s="9" t="s">
        <v>10</v>
      </c>
      <c r="B67" s="30" t="s">
        <v>17</v>
      </c>
      <c r="C67" s="22" t="s">
        <v>12</v>
      </c>
      <c r="D67" s="22" t="s">
        <v>13</v>
      </c>
      <c r="E67" s="22"/>
      <c r="F67" s="32">
        <f>F68</f>
        <v>0</v>
      </c>
      <c r="G67" s="32">
        <f t="shared" ref="G67:H67" si="34">G68</f>
        <v>0</v>
      </c>
      <c r="H67" s="32">
        <f t="shared" si="34"/>
        <v>0</v>
      </c>
    </row>
    <row r="68" spans="1:11" ht="2.25" hidden="1" customHeight="1">
      <c r="A68" s="11" t="s">
        <v>11</v>
      </c>
      <c r="B68" s="30" t="s">
        <v>17</v>
      </c>
      <c r="C68" s="22" t="s">
        <v>12</v>
      </c>
      <c r="D68" s="22" t="s">
        <v>13</v>
      </c>
      <c r="E68" s="22">
        <v>240</v>
      </c>
      <c r="F68" s="32"/>
      <c r="G68" s="32">
        <v>0</v>
      </c>
      <c r="H68" s="32">
        <v>0</v>
      </c>
    </row>
    <row r="69" spans="1:11" ht="0.75" hidden="1" customHeight="1">
      <c r="A69" s="5" t="s">
        <v>18</v>
      </c>
      <c r="B69" s="31" t="s">
        <v>20</v>
      </c>
      <c r="C69" s="34"/>
      <c r="D69" s="34"/>
      <c r="E69" s="34"/>
      <c r="F69" s="37">
        <f>F70</f>
        <v>0</v>
      </c>
      <c r="G69" s="37">
        <f t="shared" ref="G69:H69" si="35">G70</f>
        <v>0</v>
      </c>
      <c r="H69" s="37">
        <f t="shared" si="35"/>
        <v>0</v>
      </c>
    </row>
    <row r="70" spans="1:11" ht="0.75" hidden="1" customHeight="1">
      <c r="A70" s="5" t="s">
        <v>19</v>
      </c>
      <c r="B70" s="30" t="s">
        <v>21</v>
      </c>
      <c r="C70" s="22"/>
      <c r="D70" s="22"/>
      <c r="E70" s="22"/>
      <c r="F70" s="32">
        <f>F74</f>
        <v>0</v>
      </c>
      <c r="G70" s="32">
        <f t="shared" ref="G70:H70" si="36">G74</f>
        <v>0</v>
      </c>
      <c r="H70" s="32">
        <f t="shared" si="36"/>
        <v>0</v>
      </c>
    </row>
    <row r="71" spans="1:11" ht="1.5" hidden="1" customHeight="1">
      <c r="A71" s="5" t="s">
        <v>23</v>
      </c>
      <c r="B71" s="30" t="s">
        <v>26</v>
      </c>
      <c r="C71" s="30"/>
      <c r="D71" s="30"/>
      <c r="E71" s="30"/>
      <c r="F71" s="32">
        <f>F74</f>
        <v>0</v>
      </c>
      <c r="G71" s="32">
        <f t="shared" ref="G71:H71" si="37">G74</f>
        <v>0</v>
      </c>
      <c r="H71" s="32">
        <f t="shared" si="37"/>
        <v>0</v>
      </c>
    </row>
    <row r="72" spans="1:11" ht="0.75" hidden="1" customHeight="1">
      <c r="A72" s="6" t="s">
        <v>24</v>
      </c>
      <c r="B72" s="30" t="s">
        <v>26</v>
      </c>
      <c r="C72" s="22" t="s">
        <v>27</v>
      </c>
      <c r="D72" s="30"/>
      <c r="E72" s="30"/>
      <c r="F72" s="32">
        <f>F74</f>
        <v>0</v>
      </c>
      <c r="G72" s="32">
        <f t="shared" ref="G72:H72" si="38">G74</f>
        <v>0</v>
      </c>
      <c r="H72" s="32">
        <f t="shared" si="38"/>
        <v>0</v>
      </c>
    </row>
    <row r="73" spans="1:11" ht="2.25" hidden="1" customHeight="1">
      <c r="A73" s="6" t="s">
        <v>25</v>
      </c>
      <c r="B73" s="30" t="s">
        <v>26</v>
      </c>
      <c r="C73" s="22" t="s">
        <v>27</v>
      </c>
      <c r="D73" s="30">
        <v>13</v>
      </c>
      <c r="E73" s="30"/>
      <c r="F73" s="32">
        <f>F74</f>
        <v>0</v>
      </c>
      <c r="G73" s="32">
        <f t="shared" ref="G73:H73" si="39">G74</f>
        <v>0</v>
      </c>
      <c r="H73" s="32">
        <f t="shared" si="39"/>
        <v>0</v>
      </c>
    </row>
    <row r="74" spans="1:11" ht="0.75" hidden="1" customHeight="1">
      <c r="A74" s="6" t="s">
        <v>11</v>
      </c>
      <c r="B74" s="30" t="s">
        <v>26</v>
      </c>
      <c r="C74" s="22" t="s">
        <v>27</v>
      </c>
      <c r="D74" s="30">
        <v>13</v>
      </c>
      <c r="E74" s="30">
        <v>240</v>
      </c>
      <c r="F74" s="32"/>
      <c r="G74" s="32"/>
      <c r="H74" s="32"/>
    </row>
    <row r="75" spans="1:11" ht="66.75" customHeight="1">
      <c r="A75" s="99" t="s">
        <v>203</v>
      </c>
      <c r="B75" s="31" t="s">
        <v>30</v>
      </c>
      <c r="C75" s="31"/>
      <c r="D75" s="31"/>
      <c r="E75" s="31"/>
      <c r="F75" s="37">
        <f>F76</f>
        <v>1</v>
      </c>
      <c r="G75" s="37">
        <f t="shared" ref="G75:H75" si="40">G76</f>
        <v>1</v>
      </c>
      <c r="H75" s="37">
        <f t="shared" si="40"/>
        <v>1</v>
      </c>
      <c r="K75" s="4" t="s">
        <v>139</v>
      </c>
    </row>
    <row r="76" spans="1:11" ht="29.25" customHeight="1">
      <c r="A76" s="5" t="s">
        <v>28</v>
      </c>
      <c r="B76" s="30" t="s">
        <v>31</v>
      </c>
      <c r="C76" s="30"/>
      <c r="D76" s="30"/>
      <c r="E76" s="30"/>
      <c r="F76" s="32">
        <f>F80</f>
        <v>1</v>
      </c>
      <c r="G76" s="32">
        <f t="shared" ref="G76:H76" si="41">G80</f>
        <v>1</v>
      </c>
      <c r="H76" s="32">
        <f t="shared" si="41"/>
        <v>1</v>
      </c>
    </row>
    <row r="77" spans="1:11" ht="47.25" customHeight="1">
      <c r="A77" s="5" t="s">
        <v>213</v>
      </c>
      <c r="B77" s="30" t="s">
        <v>32</v>
      </c>
      <c r="C77" s="22"/>
      <c r="D77" s="22"/>
      <c r="E77" s="30"/>
      <c r="F77" s="32">
        <f>F80</f>
        <v>1</v>
      </c>
      <c r="G77" s="32">
        <f t="shared" ref="G77:H77" si="42">G80</f>
        <v>1</v>
      </c>
      <c r="H77" s="32">
        <f t="shared" si="42"/>
        <v>1</v>
      </c>
    </row>
    <row r="78" spans="1:11" ht="31.5" customHeight="1">
      <c r="A78" s="5" t="s">
        <v>224</v>
      </c>
      <c r="B78" s="30" t="s">
        <v>32</v>
      </c>
      <c r="C78" s="22" t="s">
        <v>27</v>
      </c>
      <c r="D78" s="22"/>
      <c r="E78" s="30"/>
      <c r="F78" s="32">
        <f>F80</f>
        <v>1</v>
      </c>
      <c r="G78" s="32">
        <f t="shared" ref="G78:H78" si="43">G80</f>
        <v>1</v>
      </c>
      <c r="H78" s="32">
        <f t="shared" si="43"/>
        <v>1</v>
      </c>
    </row>
    <row r="79" spans="1:11" ht="80.25" customHeight="1">
      <c r="A79" s="5" t="s">
        <v>29</v>
      </c>
      <c r="B79" s="30" t="s">
        <v>32</v>
      </c>
      <c r="C79" s="22" t="s">
        <v>27</v>
      </c>
      <c r="D79" s="22" t="s">
        <v>33</v>
      </c>
      <c r="E79" s="30"/>
      <c r="F79" s="32">
        <f>F80</f>
        <v>1</v>
      </c>
      <c r="G79" s="32">
        <f t="shared" ref="G79:H79" si="44">G80</f>
        <v>1</v>
      </c>
      <c r="H79" s="32">
        <f t="shared" si="44"/>
        <v>1</v>
      </c>
    </row>
    <row r="80" spans="1:11" ht="40.5" customHeight="1">
      <c r="A80" s="6" t="s">
        <v>11</v>
      </c>
      <c r="B80" s="30" t="s">
        <v>32</v>
      </c>
      <c r="C80" s="22" t="s">
        <v>27</v>
      </c>
      <c r="D80" s="22" t="s">
        <v>33</v>
      </c>
      <c r="E80" s="30">
        <v>240</v>
      </c>
      <c r="F80" s="32">
        <v>1</v>
      </c>
      <c r="G80" s="32">
        <v>1</v>
      </c>
      <c r="H80" s="32">
        <v>1</v>
      </c>
    </row>
    <row r="81" spans="1:8" ht="66" customHeight="1">
      <c r="A81" s="99" t="s">
        <v>193</v>
      </c>
      <c r="B81" s="83" t="s">
        <v>34</v>
      </c>
      <c r="C81" s="140"/>
      <c r="D81" s="140"/>
      <c r="E81" s="140"/>
      <c r="F81" s="92">
        <f>F82</f>
        <v>991.31999999999994</v>
      </c>
      <c r="G81" s="92">
        <f t="shared" ref="G81:H81" si="45">G82</f>
        <v>812.49</v>
      </c>
      <c r="H81" s="92">
        <f t="shared" si="45"/>
        <v>844.48</v>
      </c>
    </row>
    <row r="82" spans="1:8" ht="90" customHeight="1">
      <c r="A82" s="5" t="s">
        <v>35</v>
      </c>
      <c r="B82" s="30" t="s">
        <v>36</v>
      </c>
      <c r="C82" s="22"/>
      <c r="D82" s="22"/>
      <c r="E82" s="22"/>
      <c r="F82" s="39">
        <f>F83+F87+F91</f>
        <v>991.31999999999994</v>
      </c>
      <c r="G82" s="39">
        <f t="shared" ref="G82:H82" si="46">G83+G87+G91</f>
        <v>812.49</v>
      </c>
      <c r="H82" s="39">
        <f t="shared" si="46"/>
        <v>844.48</v>
      </c>
    </row>
    <row r="83" spans="1:8" ht="59.25" customHeight="1">
      <c r="A83" s="5" t="s">
        <v>214</v>
      </c>
      <c r="B83" s="30" t="s">
        <v>39</v>
      </c>
      <c r="C83" s="22"/>
      <c r="D83" s="22"/>
      <c r="E83" s="22"/>
      <c r="F83" s="39">
        <v>596</v>
      </c>
      <c r="G83" s="39">
        <f t="shared" ref="G83:H83" si="47">G86</f>
        <v>397</v>
      </c>
      <c r="H83" s="39">
        <f t="shared" si="47"/>
        <v>397</v>
      </c>
    </row>
    <row r="84" spans="1:8">
      <c r="A84" s="12" t="s">
        <v>37</v>
      </c>
      <c r="B84" s="30" t="s">
        <v>39</v>
      </c>
      <c r="C84" s="22" t="s">
        <v>33</v>
      </c>
      <c r="D84" s="22"/>
      <c r="E84" s="22"/>
      <c r="F84" s="39">
        <f>F86</f>
        <v>596</v>
      </c>
      <c r="G84" s="39">
        <f t="shared" ref="G84:H84" si="48">G86</f>
        <v>397</v>
      </c>
      <c r="H84" s="39">
        <f t="shared" si="48"/>
        <v>397</v>
      </c>
    </row>
    <row r="85" spans="1:8" ht="18" customHeight="1">
      <c r="A85" s="5" t="s">
        <v>38</v>
      </c>
      <c r="B85" s="30" t="s">
        <v>39</v>
      </c>
      <c r="C85" s="22" t="s">
        <v>33</v>
      </c>
      <c r="D85" s="22" t="s">
        <v>40</v>
      </c>
      <c r="E85" s="22"/>
      <c r="F85" s="39">
        <f>F86</f>
        <v>596</v>
      </c>
      <c r="G85" s="39">
        <f t="shared" ref="G85:H85" si="49">G86</f>
        <v>397</v>
      </c>
      <c r="H85" s="39">
        <f t="shared" si="49"/>
        <v>397</v>
      </c>
    </row>
    <row r="86" spans="1:8" ht="39">
      <c r="A86" s="6" t="s">
        <v>11</v>
      </c>
      <c r="B86" s="30" t="s">
        <v>39</v>
      </c>
      <c r="C86" s="22" t="s">
        <v>33</v>
      </c>
      <c r="D86" s="22" t="s">
        <v>40</v>
      </c>
      <c r="E86" s="30">
        <v>240</v>
      </c>
      <c r="F86" s="39">
        <v>596</v>
      </c>
      <c r="G86" s="32">
        <v>397</v>
      </c>
      <c r="H86" s="32">
        <v>397</v>
      </c>
    </row>
    <row r="87" spans="1:8" ht="45">
      <c r="A87" s="5" t="s">
        <v>215</v>
      </c>
      <c r="B87" s="30" t="s">
        <v>41</v>
      </c>
      <c r="C87" s="22"/>
      <c r="D87" s="22"/>
      <c r="E87" s="30"/>
      <c r="F87" s="39">
        <f>F90</f>
        <v>31.37</v>
      </c>
      <c r="G87" s="39">
        <f t="shared" ref="G87:H87" si="50">G90</f>
        <v>20.895</v>
      </c>
      <c r="H87" s="39">
        <f t="shared" si="50"/>
        <v>20.895</v>
      </c>
    </row>
    <row r="88" spans="1:8">
      <c r="A88" s="19" t="s">
        <v>37</v>
      </c>
      <c r="B88" s="30" t="s">
        <v>41</v>
      </c>
      <c r="C88" s="22" t="s">
        <v>33</v>
      </c>
      <c r="D88" s="22"/>
      <c r="E88" s="30"/>
      <c r="F88" s="39">
        <f>F90</f>
        <v>31.37</v>
      </c>
      <c r="G88" s="39">
        <f t="shared" ref="G88:H88" si="51">G90</f>
        <v>20.895</v>
      </c>
      <c r="H88" s="39">
        <f t="shared" si="51"/>
        <v>20.895</v>
      </c>
    </row>
    <row r="89" spans="1:8">
      <c r="A89" s="5" t="s">
        <v>38</v>
      </c>
      <c r="B89" s="30" t="s">
        <v>41</v>
      </c>
      <c r="C89" s="22" t="s">
        <v>33</v>
      </c>
      <c r="D89" s="22" t="s">
        <v>40</v>
      </c>
      <c r="E89" s="30"/>
      <c r="F89" s="39">
        <f>F90</f>
        <v>31.37</v>
      </c>
      <c r="G89" s="39">
        <f t="shared" ref="G89:H89" si="52">G90</f>
        <v>20.895</v>
      </c>
      <c r="H89" s="39">
        <f t="shared" si="52"/>
        <v>20.895</v>
      </c>
    </row>
    <row r="90" spans="1:8" ht="41.25" customHeight="1">
      <c r="A90" s="6" t="s">
        <v>11</v>
      </c>
      <c r="B90" s="30" t="s">
        <v>41</v>
      </c>
      <c r="C90" s="22" t="s">
        <v>33</v>
      </c>
      <c r="D90" s="22" t="s">
        <v>40</v>
      </c>
      <c r="E90" s="30">
        <v>240</v>
      </c>
      <c r="F90" s="39">
        <v>31.37</v>
      </c>
      <c r="G90" s="32">
        <v>20.895</v>
      </c>
      <c r="H90" s="32">
        <v>20.895</v>
      </c>
    </row>
    <row r="91" spans="1:8" ht="42.75" customHeight="1">
      <c r="A91" s="5" t="s">
        <v>213</v>
      </c>
      <c r="B91" s="30" t="s">
        <v>42</v>
      </c>
      <c r="C91" s="30"/>
      <c r="D91" s="30"/>
      <c r="E91" s="30"/>
      <c r="F91" s="39">
        <f>F94</f>
        <v>363.95</v>
      </c>
      <c r="G91" s="39">
        <f t="shared" ref="G91:H91" si="53">G94</f>
        <v>394.59500000000003</v>
      </c>
      <c r="H91" s="39">
        <f t="shared" si="53"/>
        <v>426.58499999999998</v>
      </c>
    </row>
    <row r="92" spans="1:8">
      <c r="A92" s="19" t="s">
        <v>37</v>
      </c>
      <c r="B92" s="30" t="s">
        <v>42</v>
      </c>
      <c r="C92" s="22" t="s">
        <v>33</v>
      </c>
      <c r="D92" s="22"/>
      <c r="E92" s="30"/>
      <c r="F92" s="39">
        <f>F94</f>
        <v>363.95</v>
      </c>
      <c r="G92" s="39">
        <f t="shared" ref="G92:H92" si="54">G94</f>
        <v>394.59500000000003</v>
      </c>
      <c r="H92" s="39">
        <f t="shared" si="54"/>
        <v>426.58499999999998</v>
      </c>
    </row>
    <row r="93" spans="1:8">
      <c r="A93" s="5" t="s">
        <v>38</v>
      </c>
      <c r="B93" s="30" t="s">
        <v>42</v>
      </c>
      <c r="C93" s="22" t="s">
        <v>33</v>
      </c>
      <c r="D93" s="22" t="s">
        <v>40</v>
      </c>
      <c r="E93" s="30"/>
      <c r="F93" s="39">
        <f>F94</f>
        <v>363.95</v>
      </c>
      <c r="G93" s="39">
        <f t="shared" ref="G93:H93" si="55">G94</f>
        <v>394.59500000000003</v>
      </c>
      <c r="H93" s="39">
        <f t="shared" si="55"/>
        <v>426.58499999999998</v>
      </c>
    </row>
    <row r="94" spans="1:8" ht="39">
      <c r="A94" s="6" t="s">
        <v>11</v>
      </c>
      <c r="B94" s="30" t="s">
        <v>42</v>
      </c>
      <c r="C94" s="22" t="s">
        <v>33</v>
      </c>
      <c r="D94" s="22" t="s">
        <v>40</v>
      </c>
      <c r="E94" s="30">
        <v>240</v>
      </c>
      <c r="F94" s="39">
        <v>363.95</v>
      </c>
      <c r="G94" s="32">
        <v>394.59500000000003</v>
      </c>
      <c r="H94" s="32">
        <v>426.58499999999998</v>
      </c>
    </row>
    <row r="95" spans="1:8" ht="77.25">
      <c r="A95" s="99" t="s">
        <v>194</v>
      </c>
      <c r="B95" s="83" t="s">
        <v>43</v>
      </c>
      <c r="C95" s="111"/>
      <c r="D95" s="111"/>
      <c r="E95" s="111"/>
      <c r="F95" s="92">
        <f>F96+F109+F114</f>
        <v>312.90000000000003</v>
      </c>
      <c r="G95" s="92">
        <f>G96+G109+G114</f>
        <v>313.90000000000003</v>
      </c>
      <c r="H95" s="92">
        <f>H96+H109+H114</f>
        <v>363.21000000000004</v>
      </c>
    </row>
    <row r="96" spans="1:8" ht="58.5" customHeight="1">
      <c r="A96" s="5" t="s">
        <v>159</v>
      </c>
      <c r="B96" s="30" t="s">
        <v>44</v>
      </c>
      <c r="C96" s="30"/>
      <c r="D96" s="30"/>
      <c r="E96" s="30"/>
      <c r="F96" s="39">
        <f>F100+F104+F108</f>
        <v>7.3</v>
      </c>
      <c r="G96" s="39">
        <f t="shared" ref="G96:H96" si="56">G100+G104+G108</f>
        <v>7.3</v>
      </c>
      <c r="H96" s="39">
        <f t="shared" si="56"/>
        <v>7.3</v>
      </c>
    </row>
    <row r="97" spans="1:8" ht="43.5" customHeight="1">
      <c r="A97" s="5" t="s">
        <v>213</v>
      </c>
      <c r="B97" s="30" t="s">
        <v>45</v>
      </c>
      <c r="C97" s="22"/>
      <c r="D97" s="22"/>
      <c r="E97" s="30"/>
      <c r="F97" s="39">
        <f>F100</f>
        <v>7.3</v>
      </c>
      <c r="G97" s="39">
        <f t="shared" ref="G97:H97" si="57">G100</f>
        <v>7.3</v>
      </c>
      <c r="H97" s="39">
        <f t="shared" si="57"/>
        <v>7.3</v>
      </c>
    </row>
    <row r="98" spans="1:8" ht="15.75" thickBot="1">
      <c r="A98" s="19" t="s">
        <v>9</v>
      </c>
      <c r="B98" s="30" t="s">
        <v>45</v>
      </c>
      <c r="C98" s="22" t="s">
        <v>12</v>
      </c>
      <c r="D98" s="22"/>
      <c r="E98" s="30"/>
      <c r="F98" s="39">
        <f>F100</f>
        <v>7.3</v>
      </c>
      <c r="G98" s="39">
        <f t="shared" ref="G98:H98" si="58">G100</f>
        <v>7.3</v>
      </c>
      <c r="H98" s="39">
        <f t="shared" si="58"/>
        <v>7.3</v>
      </c>
    </row>
    <row r="99" spans="1:8" ht="15.75" thickBot="1">
      <c r="A99" s="40" t="s">
        <v>10</v>
      </c>
      <c r="B99" s="30" t="s">
        <v>45</v>
      </c>
      <c r="C99" s="22" t="s">
        <v>12</v>
      </c>
      <c r="D99" s="22" t="s">
        <v>13</v>
      </c>
      <c r="E99" s="30"/>
      <c r="F99" s="39">
        <f>F100</f>
        <v>7.3</v>
      </c>
      <c r="G99" s="39">
        <f t="shared" ref="G99:H99" si="59">G100</f>
        <v>7.3</v>
      </c>
      <c r="H99" s="39">
        <f t="shared" si="59"/>
        <v>7.3</v>
      </c>
    </row>
    <row r="100" spans="1:8" ht="40.5" customHeight="1">
      <c r="A100" s="89" t="s">
        <v>11</v>
      </c>
      <c r="B100" s="30" t="s">
        <v>45</v>
      </c>
      <c r="C100" s="22" t="s">
        <v>12</v>
      </c>
      <c r="D100" s="22" t="s">
        <v>13</v>
      </c>
      <c r="E100" s="30">
        <v>240</v>
      </c>
      <c r="F100" s="39">
        <v>7.3</v>
      </c>
      <c r="G100" s="32">
        <v>7.3</v>
      </c>
      <c r="H100" s="32">
        <v>7.3</v>
      </c>
    </row>
    <row r="101" spans="1:8" s="4" customFormat="1" ht="0.75" customHeight="1">
      <c r="A101" s="96" t="s">
        <v>191</v>
      </c>
      <c r="B101" s="30" t="s">
        <v>189</v>
      </c>
      <c r="C101" s="22"/>
      <c r="D101" s="22"/>
      <c r="E101" s="30"/>
      <c r="F101" s="39">
        <f>F104</f>
        <v>0</v>
      </c>
      <c r="G101" s="39">
        <f t="shared" ref="G101:H101" si="60">G104</f>
        <v>0</v>
      </c>
      <c r="H101" s="39">
        <f t="shared" si="60"/>
        <v>0</v>
      </c>
    </row>
    <row r="102" spans="1:8" s="4" customFormat="1" ht="0.75" hidden="1" customHeight="1">
      <c r="A102" s="29" t="s">
        <v>9</v>
      </c>
      <c r="B102" s="30" t="s">
        <v>189</v>
      </c>
      <c r="C102" s="22" t="s">
        <v>12</v>
      </c>
      <c r="D102" s="22"/>
      <c r="E102" s="30"/>
      <c r="F102" s="39">
        <f>F104</f>
        <v>0</v>
      </c>
      <c r="G102" s="39">
        <f t="shared" ref="G102:H102" si="61">G104</f>
        <v>0</v>
      </c>
      <c r="H102" s="39">
        <f t="shared" si="61"/>
        <v>0</v>
      </c>
    </row>
    <row r="103" spans="1:8" s="4" customFormat="1" ht="17.25" hidden="1" customHeight="1">
      <c r="A103" s="95" t="s">
        <v>10</v>
      </c>
      <c r="B103" s="30" t="s">
        <v>189</v>
      </c>
      <c r="C103" s="22" t="s">
        <v>12</v>
      </c>
      <c r="D103" s="22" t="s">
        <v>13</v>
      </c>
      <c r="E103" s="30"/>
      <c r="F103" s="39">
        <f>F104</f>
        <v>0</v>
      </c>
      <c r="G103" s="39">
        <f t="shared" ref="G103:H103" si="62">G104</f>
        <v>0</v>
      </c>
      <c r="H103" s="39">
        <f t="shared" si="62"/>
        <v>0</v>
      </c>
    </row>
    <row r="104" spans="1:8" s="4" customFormat="1" ht="0.75" hidden="1" customHeight="1">
      <c r="A104" s="94" t="s">
        <v>11</v>
      </c>
      <c r="B104" s="30" t="s">
        <v>189</v>
      </c>
      <c r="C104" s="22" t="s">
        <v>12</v>
      </c>
      <c r="D104" s="22" t="s">
        <v>13</v>
      </c>
      <c r="E104" s="30">
        <v>240</v>
      </c>
      <c r="F104" s="39">
        <v>0</v>
      </c>
      <c r="G104" s="32">
        <v>0</v>
      </c>
      <c r="H104" s="32">
        <v>0</v>
      </c>
    </row>
    <row r="105" spans="1:8" s="4" customFormat="1" ht="0.75" hidden="1" customHeight="1">
      <c r="A105" s="5"/>
      <c r="B105" s="20"/>
      <c r="C105" s="22"/>
      <c r="D105" s="22"/>
      <c r="E105" s="30"/>
      <c r="F105" s="39">
        <f>F108</f>
        <v>0</v>
      </c>
      <c r="G105" s="39">
        <f t="shared" ref="G105:H105" si="63">G108</f>
        <v>0</v>
      </c>
      <c r="H105" s="39">
        <f t="shared" si="63"/>
        <v>0</v>
      </c>
    </row>
    <row r="106" spans="1:8" s="4" customFormat="1" ht="0.75" hidden="1" customHeight="1">
      <c r="A106" s="95" t="s">
        <v>9</v>
      </c>
      <c r="B106" s="20"/>
      <c r="C106" s="22" t="s">
        <v>12</v>
      </c>
      <c r="D106" s="22"/>
      <c r="E106" s="30"/>
      <c r="F106" s="39">
        <f>F108</f>
        <v>0</v>
      </c>
      <c r="G106" s="39">
        <f t="shared" ref="G106:H106" si="64">G108</f>
        <v>0</v>
      </c>
      <c r="H106" s="39">
        <f t="shared" si="64"/>
        <v>0</v>
      </c>
    </row>
    <row r="107" spans="1:8" s="4" customFormat="1" ht="0.75" hidden="1" customHeight="1">
      <c r="A107" s="95" t="s">
        <v>10</v>
      </c>
      <c r="B107" s="20"/>
      <c r="C107" s="22" t="s">
        <v>12</v>
      </c>
      <c r="D107" s="22" t="s">
        <v>13</v>
      </c>
      <c r="E107" s="30"/>
      <c r="F107" s="39">
        <f>F108</f>
        <v>0</v>
      </c>
      <c r="G107" s="39">
        <f t="shared" ref="G107:H107" si="65">G108</f>
        <v>0</v>
      </c>
      <c r="H107" s="39">
        <f t="shared" si="65"/>
        <v>0</v>
      </c>
    </row>
    <row r="108" spans="1:8" s="4" customFormat="1" ht="0.75" hidden="1" customHeight="1">
      <c r="A108" s="94" t="s">
        <v>11</v>
      </c>
      <c r="B108" s="20"/>
      <c r="C108" s="22" t="s">
        <v>12</v>
      </c>
      <c r="D108" s="22" t="s">
        <v>13</v>
      </c>
      <c r="E108" s="30">
        <v>240</v>
      </c>
      <c r="F108" s="88">
        <v>0</v>
      </c>
      <c r="G108" s="32">
        <v>0</v>
      </c>
      <c r="H108" s="32">
        <v>0</v>
      </c>
    </row>
    <row r="109" spans="1:8" ht="45">
      <c r="A109" s="5" t="s">
        <v>46</v>
      </c>
      <c r="B109" s="30" t="s">
        <v>47</v>
      </c>
      <c r="C109" s="30"/>
      <c r="D109" s="30"/>
      <c r="E109" s="30"/>
      <c r="F109" s="39">
        <f>F110</f>
        <v>299</v>
      </c>
      <c r="G109" s="39">
        <f t="shared" ref="G109:H109" si="66">G110</f>
        <v>300</v>
      </c>
      <c r="H109" s="39">
        <f t="shared" si="66"/>
        <v>349.31</v>
      </c>
    </row>
    <row r="110" spans="1:8" ht="48" customHeight="1">
      <c r="A110" s="41" t="s">
        <v>213</v>
      </c>
      <c r="B110" s="30" t="s">
        <v>48</v>
      </c>
      <c r="C110" s="22"/>
      <c r="D110" s="22"/>
      <c r="E110" s="22"/>
      <c r="F110" s="39">
        <f>F113</f>
        <v>299</v>
      </c>
      <c r="G110" s="39">
        <f t="shared" ref="G110:H110" si="67">G113</f>
        <v>300</v>
      </c>
      <c r="H110" s="39">
        <f t="shared" si="67"/>
        <v>349.31</v>
      </c>
    </row>
    <row r="111" spans="1:8" ht="19.5" customHeight="1">
      <c r="A111" s="16" t="s">
        <v>9</v>
      </c>
      <c r="B111" s="30" t="s">
        <v>48</v>
      </c>
      <c r="C111" s="22" t="s">
        <v>12</v>
      </c>
      <c r="D111" s="22"/>
      <c r="E111" s="22"/>
      <c r="F111" s="39">
        <f>F113</f>
        <v>299</v>
      </c>
      <c r="G111" s="39">
        <f t="shared" ref="G111:H111" si="68">G113</f>
        <v>300</v>
      </c>
      <c r="H111" s="39">
        <f t="shared" si="68"/>
        <v>349.31</v>
      </c>
    </row>
    <row r="112" spans="1:8" ht="18" customHeight="1">
      <c r="A112" s="42" t="s">
        <v>10</v>
      </c>
      <c r="B112" s="30" t="s">
        <v>48</v>
      </c>
      <c r="C112" s="22" t="s">
        <v>12</v>
      </c>
      <c r="D112" s="22" t="s">
        <v>13</v>
      </c>
      <c r="E112" s="30"/>
      <c r="F112" s="39">
        <f>F113</f>
        <v>299</v>
      </c>
      <c r="G112" s="39">
        <f t="shared" ref="G112:H112" si="69">G113</f>
        <v>300</v>
      </c>
      <c r="H112" s="39">
        <f t="shared" si="69"/>
        <v>349.31</v>
      </c>
    </row>
    <row r="113" spans="1:8" ht="39">
      <c r="A113" s="90" t="s">
        <v>11</v>
      </c>
      <c r="B113" s="93" t="s">
        <v>48</v>
      </c>
      <c r="C113" s="43" t="s">
        <v>12</v>
      </c>
      <c r="D113" s="43" t="s">
        <v>13</v>
      </c>
      <c r="E113" s="93">
        <v>240</v>
      </c>
      <c r="F113" s="91">
        <v>299</v>
      </c>
      <c r="G113" s="44">
        <v>300</v>
      </c>
      <c r="H113" s="44">
        <v>349.31</v>
      </c>
    </row>
    <row r="114" spans="1:8" ht="45">
      <c r="A114" s="5" t="s">
        <v>49</v>
      </c>
      <c r="B114" s="30" t="s">
        <v>50</v>
      </c>
      <c r="C114" s="22"/>
      <c r="D114" s="22"/>
      <c r="E114" s="22"/>
      <c r="F114" s="39">
        <f>F115+F119</f>
        <v>6.6</v>
      </c>
      <c r="G114" s="39">
        <f t="shared" ref="G114:H114" si="70">G115+G119</f>
        <v>6.6</v>
      </c>
      <c r="H114" s="39">
        <f t="shared" si="70"/>
        <v>6.6</v>
      </c>
    </row>
    <row r="115" spans="1:8" ht="47.25" customHeight="1">
      <c r="A115" s="5" t="s">
        <v>213</v>
      </c>
      <c r="B115" s="30" t="s">
        <v>51</v>
      </c>
      <c r="C115" s="22"/>
      <c r="D115" s="22"/>
      <c r="E115" s="22"/>
      <c r="F115" s="39">
        <f>F118</f>
        <v>6.6</v>
      </c>
      <c r="G115" s="39">
        <f t="shared" ref="G115:H115" si="71">G118</f>
        <v>6.6</v>
      </c>
      <c r="H115" s="39">
        <f t="shared" si="71"/>
        <v>6.6</v>
      </c>
    </row>
    <row r="116" spans="1:8">
      <c r="A116" s="65" t="s">
        <v>9</v>
      </c>
      <c r="B116" s="30" t="s">
        <v>51</v>
      </c>
      <c r="C116" s="22" t="s">
        <v>12</v>
      </c>
      <c r="D116" s="22"/>
      <c r="E116" s="22"/>
      <c r="F116" s="39">
        <f>F118</f>
        <v>6.6</v>
      </c>
      <c r="G116" s="39">
        <f t="shared" ref="G116:H116" si="72">G118</f>
        <v>6.6</v>
      </c>
      <c r="H116" s="39">
        <f t="shared" si="72"/>
        <v>6.6</v>
      </c>
    </row>
    <row r="117" spans="1:8">
      <c r="A117" s="19" t="s">
        <v>10</v>
      </c>
      <c r="B117" s="30" t="s">
        <v>51</v>
      </c>
      <c r="C117" s="22" t="s">
        <v>12</v>
      </c>
      <c r="D117" s="22" t="s">
        <v>13</v>
      </c>
      <c r="E117" s="22"/>
      <c r="F117" s="39">
        <f>F118</f>
        <v>6.6</v>
      </c>
      <c r="G117" s="39">
        <f t="shared" ref="G117:H117" si="73">G118</f>
        <v>6.6</v>
      </c>
      <c r="H117" s="39">
        <f t="shared" si="73"/>
        <v>6.6</v>
      </c>
    </row>
    <row r="118" spans="1:8" ht="43.5" customHeight="1">
      <c r="A118" s="6" t="s">
        <v>11</v>
      </c>
      <c r="B118" s="30" t="s">
        <v>51</v>
      </c>
      <c r="C118" s="22" t="s">
        <v>12</v>
      </c>
      <c r="D118" s="22" t="s">
        <v>13</v>
      </c>
      <c r="E118" s="22" t="s">
        <v>52</v>
      </c>
      <c r="F118" s="39">
        <v>6.6</v>
      </c>
      <c r="G118" s="32">
        <v>6.6</v>
      </c>
      <c r="H118" s="32">
        <v>6.6</v>
      </c>
    </row>
    <row r="119" spans="1:8" s="4" customFormat="1" ht="0.75" customHeight="1">
      <c r="A119" s="45" t="s">
        <v>139</v>
      </c>
      <c r="B119" s="20"/>
      <c r="C119" s="22"/>
      <c r="D119" s="22"/>
      <c r="E119" s="22" t="s">
        <v>52</v>
      </c>
      <c r="F119" s="46">
        <v>0</v>
      </c>
      <c r="G119" s="46">
        <f t="shared" ref="G119:H119" si="74">G122</f>
        <v>0</v>
      </c>
      <c r="H119" s="46">
        <f t="shared" si="74"/>
        <v>0</v>
      </c>
    </row>
    <row r="120" spans="1:8" s="4" customFormat="1" ht="18" hidden="1" customHeight="1">
      <c r="A120" s="47" t="s">
        <v>9</v>
      </c>
      <c r="B120" s="20" t="s">
        <v>126</v>
      </c>
      <c r="C120" s="22" t="s">
        <v>12</v>
      </c>
      <c r="D120" s="22"/>
      <c r="E120" s="22"/>
      <c r="F120" s="46">
        <f>F122</f>
        <v>0</v>
      </c>
      <c r="G120" s="46">
        <f t="shared" ref="G120:H120" si="75">G122</f>
        <v>0</v>
      </c>
      <c r="H120" s="46">
        <f t="shared" si="75"/>
        <v>0</v>
      </c>
    </row>
    <row r="121" spans="1:8" s="4" customFormat="1" ht="0.75" hidden="1" customHeight="1">
      <c r="A121" s="19" t="s">
        <v>10</v>
      </c>
      <c r="B121" s="20" t="s">
        <v>126</v>
      </c>
      <c r="C121" s="22" t="s">
        <v>12</v>
      </c>
      <c r="D121" s="22" t="s">
        <v>13</v>
      </c>
      <c r="E121" s="22"/>
      <c r="F121" s="46">
        <f>F122</f>
        <v>0</v>
      </c>
      <c r="G121" s="46">
        <f t="shared" ref="G121:H121" si="76">G122</f>
        <v>0</v>
      </c>
      <c r="H121" s="46">
        <f t="shared" si="76"/>
        <v>0</v>
      </c>
    </row>
    <row r="122" spans="1:8" s="4" customFormat="1" ht="1.5" hidden="1" customHeight="1">
      <c r="A122" s="5" t="s">
        <v>11</v>
      </c>
      <c r="B122" s="20" t="s">
        <v>126</v>
      </c>
      <c r="C122" s="22" t="s">
        <v>12</v>
      </c>
      <c r="D122" s="22" t="s">
        <v>13</v>
      </c>
      <c r="E122" s="22" t="s">
        <v>52</v>
      </c>
      <c r="F122" s="46">
        <v>0</v>
      </c>
      <c r="G122" s="46">
        <v>0</v>
      </c>
      <c r="H122" s="46">
        <v>0</v>
      </c>
    </row>
    <row r="123" spans="1:8" ht="66" customHeight="1">
      <c r="A123" s="99" t="s">
        <v>195</v>
      </c>
      <c r="B123" s="83" t="s">
        <v>54</v>
      </c>
      <c r="C123" s="83"/>
      <c r="D123" s="83"/>
      <c r="E123" s="83"/>
      <c r="F123" s="92">
        <f>F124+F129+F134</f>
        <v>20</v>
      </c>
      <c r="G123" s="92">
        <f t="shared" ref="G123:H123" si="77">G124+G129+G134</f>
        <v>20</v>
      </c>
      <c r="H123" s="92">
        <f t="shared" si="77"/>
        <v>20</v>
      </c>
    </row>
    <row r="124" spans="1:8" ht="60">
      <c r="A124" s="5" t="s">
        <v>53</v>
      </c>
      <c r="B124" s="30" t="s">
        <v>55</v>
      </c>
      <c r="C124" s="30"/>
      <c r="D124" s="30"/>
      <c r="E124" s="30"/>
      <c r="F124" s="39">
        <f>F128</f>
        <v>5</v>
      </c>
      <c r="G124" s="39">
        <f t="shared" ref="G124:H124" si="78">G128</f>
        <v>5</v>
      </c>
      <c r="H124" s="39">
        <f t="shared" si="78"/>
        <v>5</v>
      </c>
    </row>
    <row r="125" spans="1:8" ht="48" customHeight="1">
      <c r="A125" s="5" t="s">
        <v>213</v>
      </c>
      <c r="B125" s="30" t="s">
        <v>56</v>
      </c>
      <c r="C125" s="30"/>
      <c r="D125" s="30"/>
      <c r="E125" s="30"/>
      <c r="F125" s="39">
        <f>F128</f>
        <v>5</v>
      </c>
      <c r="G125" s="39">
        <f t="shared" ref="G125:H125" si="79">G128</f>
        <v>5</v>
      </c>
      <c r="H125" s="39">
        <f t="shared" si="79"/>
        <v>5</v>
      </c>
    </row>
    <row r="126" spans="1:8" ht="30">
      <c r="A126" s="13" t="s">
        <v>57</v>
      </c>
      <c r="B126" s="30" t="s">
        <v>56</v>
      </c>
      <c r="C126" s="22" t="s">
        <v>13</v>
      </c>
      <c r="D126" s="22"/>
      <c r="E126" s="22"/>
      <c r="F126" s="39">
        <f>F128</f>
        <v>5</v>
      </c>
      <c r="G126" s="39">
        <f t="shared" ref="G126:H126" si="80">G128</f>
        <v>5</v>
      </c>
      <c r="H126" s="39">
        <f t="shared" si="80"/>
        <v>5</v>
      </c>
    </row>
    <row r="127" spans="1:8" ht="60">
      <c r="A127" s="41" t="s">
        <v>208</v>
      </c>
      <c r="B127" s="30" t="s">
        <v>56</v>
      </c>
      <c r="C127" s="22" t="s">
        <v>13</v>
      </c>
      <c r="D127" s="22" t="s">
        <v>59</v>
      </c>
      <c r="E127" s="22"/>
      <c r="F127" s="39">
        <f>F128</f>
        <v>5</v>
      </c>
      <c r="G127" s="39">
        <f t="shared" ref="G127:H127" si="81">G128</f>
        <v>5</v>
      </c>
      <c r="H127" s="39">
        <f t="shared" si="81"/>
        <v>5</v>
      </c>
    </row>
    <row r="128" spans="1:8" ht="39.75" customHeight="1">
      <c r="A128" s="6" t="s">
        <v>11</v>
      </c>
      <c r="B128" s="30" t="s">
        <v>56</v>
      </c>
      <c r="C128" s="22" t="s">
        <v>13</v>
      </c>
      <c r="D128" s="22" t="s">
        <v>59</v>
      </c>
      <c r="E128" s="22" t="s">
        <v>52</v>
      </c>
      <c r="F128" s="39">
        <v>5</v>
      </c>
      <c r="G128" s="32">
        <v>5</v>
      </c>
      <c r="H128" s="32">
        <v>5</v>
      </c>
    </row>
    <row r="129" spans="1:8" ht="72.75" customHeight="1">
      <c r="A129" s="5" t="s">
        <v>60</v>
      </c>
      <c r="B129" s="30" t="s">
        <v>61</v>
      </c>
      <c r="C129" s="22"/>
      <c r="D129" s="22"/>
      <c r="E129" s="22"/>
      <c r="F129" s="39">
        <f>F133</f>
        <v>15</v>
      </c>
      <c r="G129" s="39">
        <f t="shared" ref="G129:H129" si="82">G133</f>
        <v>15</v>
      </c>
      <c r="H129" s="39">
        <f t="shared" si="82"/>
        <v>15</v>
      </c>
    </row>
    <row r="130" spans="1:8" ht="45">
      <c r="A130" s="5" t="s">
        <v>213</v>
      </c>
      <c r="B130" s="30" t="s">
        <v>62</v>
      </c>
      <c r="C130" s="22"/>
      <c r="D130" s="22"/>
      <c r="E130" s="22"/>
      <c r="F130" s="39">
        <f>F133</f>
        <v>15</v>
      </c>
      <c r="G130" s="39">
        <f t="shared" ref="G130:H130" si="83">G133</f>
        <v>15</v>
      </c>
      <c r="H130" s="39">
        <f t="shared" si="83"/>
        <v>15</v>
      </c>
    </row>
    <row r="131" spans="1:8" ht="30">
      <c r="A131" s="5" t="s">
        <v>57</v>
      </c>
      <c r="B131" s="30" t="s">
        <v>62</v>
      </c>
      <c r="C131" s="22" t="s">
        <v>13</v>
      </c>
      <c r="D131" s="22"/>
      <c r="E131" s="22"/>
      <c r="F131" s="39">
        <f>F133</f>
        <v>15</v>
      </c>
      <c r="G131" s="39">
        <f t="shared" ref="G131:H131" si="84">G133</f>
        <v>15</v>
      </c>
      <c r="H131" s="39">
        <f t="shared" si="84"/>
        <v>15</v>
      </c>
    </row>
    <row r="132" spans="1:8" ht="60">
      <c r="A132" s="41" t="s">
        <v>208</v>
      </c>
      <c r="B132" s="30" t="s">
        <v>62</v>
      </c>
      <c r="C132" s="22" t="s">
        <v>13</v>
      </c>
      <c r="D132" s="22" t="s">
        <v>59</v>
      </c>
      <c r="E132" s="22"/>
      <c r="F132" s="39">
        <f>F133</f>
        <v>15</v>
      </c>
      <c r="G132" s="39">
        <f t="shared" ref="G132:H132" si="85">G133</f>
        <v>15</v>
      </c>
      <c r="H132" s="39">
        <f t="shared" si="85"/>
        <v>15</v>
      </c>
    </row>
    <row r="133" spans="1:8" ht="43.5" customHeight="1">
      <c r="A133" s="6" t="s">
        <v>11</v>
      </c>
      <c r="B133" s="30" t="s">
        <v>62</v>
      </c>
      <c r="C133" s="22" t="s">
        <v>13</v>
      </c>
      <c r="D133" s="22" t="s">
        <v>59</v>
      </c>
      <c r="E133" s="22" t="s">
        <v>52</v>
      </c>
      <c r="F133" s="39">
        <v>15</v>
      </c>
      <c r="G133" s="32">
        <v>15</v>
      </c>
      <c r="H133" s="32">
        <v>15</v>
      </c>
    </row>
    <row r="134" spans="1:8" s="4" customFormat="1" ht="0.75" customHeight="1">
      <c r="A134" s="138" t="s">
        <v>190</v>
      </c>
      <c r="B134" s="127" t="s">
        <v>188</v>
      </c>
      <c r="C134" s="22"/>
      <c r="D134" s="22"/>
      <c r="E134" s="22"/>
      <c r="F134" s="39">
        <f>F137</f>
        <v>0</v>
      </c>
      <c r="G134" s="39">
        <f t="shared" ref="G134:H134" si="86">G137</f>
        <v>0</v>
      </c>
      <c r="H134" s="39">
        <f t="shared" si="86"/>
        <v>0</v>
      </c>
    </row>
    <row r="135" spans="1:8" s="4" customFormat="1" ht="0.75" hidden="1" customHeight="1">
      <c r="A135" s="5" t="s">
        <v>57</v>
      </c>
      <c r="B135" s="127" t="s">
        <v>188</v>
      </c>
      <c r="C135" s="22" t="s">
        <v>13</v>
      </c>
      <c r="D135" s="22"/>
      <c r="E135" s="22"/>
      <c r="F135" s="39">
        <f>F137</f>
        <v>0</v>
      </c>
      <c r="G135" s="39">
        <f t="shared" ref="G135:H135" si="87">G137</f>
        <v>0</v>
      </c>
      <c r="H135" s="39">
        <f t="shared" si="87"/>
        <v>0</v>
      </c>
    </row>
    <row r="136" spans="1:8" s="4" customFormat="1" ht="1.5" hidden="1" customHeight="1">
      <c r="A136" s="41" t="s">
        <v>58</v>
      </c>
      <c r="B136" s="127" t="s">
        <v>188</v>
      </c>
      <c r="C136" s="22" t="s">
        <v>13</v>
      </c>
      <c r="D136" s="22" t="s">
        <v>59</v>
      </c>
      <c r="E136" s="22"/>
      <c r="F136" s="39">
        <f>F137</f>
        <v>0</v>
      </c>
      <c r="G136" s="39">
        <f t="shared" ref="G136:H136" si="88">G137</f>
        <v>0</v>
      </c>
      <c r="H136" s="39">
        <f t="shared" si="88"/>
        <v>0</v>
      </c>
    </row>
    <row r="137" spans="1:8" s="4" customFormat="1" ht="0.75" hidden="1" customHeight="1">
      <c r="A137" s="6" t="s">
        <v>11</v>
      </c>
      <c r="B137" s="127" t="s">
        <v>188</v>
      </c>
      <c r="C137" s="22" t="s">
        <v>13</v>
      </c>
      <c r="D137" s="22" t="s">
        <v>59</v>
      </c>
      <c r="E137" s="22" t="s">
        <v>52</v>
      </c>
      <c r="F137" s="39">
        <v>0</v>
      </c>
      <c r="G137" s="32">
        <v>0</v>
      </c>
      <c r="H137" s="32">
        <v>0</v>
      </c>
    </row>
    <row r="138" spans="1:8">
      <c r="A138" s="122" t="s">
        <v>63</v>
      </c>
      <c r="B138" s="83" t="s">
        <v>67</v>
      </c>
      <c r="C138" s="140"/>
      <c r="D138" s="140"/>
      <c r="E138" s="140"/>
      <c r="F138" s="150">
        <f>F139+F153+F200+F205+F211+F217+F243+F248+F260</f>
        <v>3424.25</v>
      </c>
      <c r="G138" s="150">
        <f>G139+G153+G200+G205+G210+G217+G243+G248+G260</f>
        <v>2339.8199999999997</v>
      </c>
      <c r="H138" s="150">
        <f>H139+H153+H200+H205+H210+H217+H243+H248+H260</f>
        <v>2302.3809999999999</v>
      </c>
    </row>
    <row r="139" spans="1:8" ht="73.5" customHeight="1">
      <c r="A139" s="10" t="s">
        <v>64</v>
      </c>
      <c r="B139" s="83" t="s">
        <v>68</v>
      </c>
      <c r="C139" s="140"/>
      <c r="D139" s="140"/>
      <c r="E139" s="140"/>
      <c r="F139" s="155">
        <f t="shared" ref="F139:H139" si="89">F140+F145</f>
        <v>2791.6</v>
      </c>
      <c r="G139" s="155">
        <f t="shared" si="89"/>
        <v>2058.5</v>
      </c>
      <c r="H139" s="155">
        <f t="shared" si="89"/>
        <v>2016.8209999999999</v>
      </c>
    </row>
    <row r="140" spans="1:8" s="4" customFormat="1" ht="15" customHeight="1">
      <c r="A140" s="102" t="s">
        <v>65</v>
      </c>
      <c r="B140" s="153" t="s">
        <v>211</v>
      </c>
      <c r="C140" s="154"/>
      <c r="D140" s="154"/>
      <c r="E140" s="154"/>
      <c r="F140" s="152">
        <f>F141</f>
        <v>688.1</v>
      </c>
      <c r="G140" s="155">
        <f t="shared" ref="G140:H140" si="90">G141</f>
        <v>608.48400000000004</v>
      </c>
      <c r="H140" s="155">
        <f t="shared" si="90"/>
        <v>608.48400000000004</v>
      </c>
    </row>
    <row r="141" spans="1:8" ht="25.5" customHeight="1">
      <c r="A141" s="102" t="s">
        <v>72</v>
      </c>
      <c r="B141" s="83" t="s">
        <v>69</v>
      </c>
      <c r="C141" s="140"/>
      <c r="D141" s="140"/>
      <c r="E141" s="140"/>
      <c r="F141" s="92">
        <f>F142</f>
        <v>688.1</v>
      </c>
      <c r="G141" s="92">
        <f t="shared" ref="G141:H141" si="91">G142</f>
        <v>608.48400000000004</v>
      </c>
      <c r="H141" s="92">
        <f t="shared" si="91"/>
        <v>608.48400000000004</v>
      </c>
    </row>
    <row r="142" spans="1:8">
      <c r="A142" s="19" t="s">
        <v>66</v>
      </c>
      <c r="B142" s="30" t="s">
        <v>69</v>
      </c>
      <c r="C142" s="22" t="s">
        <v>27</v>
      </c>
      <c r="D142" s="22"/>
      <c r="E142" s="22"/>
      <c r="F142" s="39">
        <f>F144</f>
        <v>688.1</v>
      </c>
      <c r="G142" s="39">
        <f t="shared" ref="G142:H142" si="92">G144</f>
        <v>608.48400000000004</v>
      </c>
      <c r="H142" s="39">
        <f t="shared" si="92"/>
        <v>608.48400000000004</v>
      </c>
    </row>
    <row r="143" spans="1:8" ht="45.75" customHeight="1">
      <c r="A143" s="10" t="s">
        <v>70</v>
      </c>
      <c r="B143" s="30" t="s">
        <v>69</v>
      </c>
      <c r="C143" s="22" t="s">
        <v>27</v>
      </c>
      <c r="D143" s="22" t="s">
        <v>74</v>
      </c>
      <c r="E143" s="30"/>
      <c r="F143" s="39">
        <f>F144</f>
        <v>688.1</v>
      </c>
      <c r="G143" s="39">
        <f t="shared" ref="G143:H143" si="93">G144</f>
        <v>608.48400000000004</v>
      </c>
      <c r="H143" s="39">
        <f t="shared" si="93"/>
        <v>608.48400000000004</v>
      </c>
    </row>
    <row r="144" spans="1:8" ht="45">
      <c r="A144" s="5" t="s">
        <v>71</v>
      </c>
      <c r="B144" s="30" t="s">
        <v>69</v>
      </c>
      <c r="C144" s="22" t="s">
        <v>27</v>
      </c>
      <c r="D144" s="22" t="s">
        <v>74</v>
      </c>
      <c r="E144" s="30">
        <v>120</v>
      </c>
      <c r="F144" s="39">
        <v>688.1</v>
      </c>
      <c r="G144" s="32">
        <v>608.48400000000004</v>
      </c>
      <c r="H144" s="32">
        <v>608.48400000000004</v>
      </c>
    </row>
    <row r="145" spans="1:8" s="4" customFormat="1" ht="26.25">
      <c r="A145" s="181" t="s">
        <v>221</v>
      </c>
      <c r="B145" s="156" t="s">
        <v>212</v>
      </c>
      <c r="C145" s="22"/>
      <c r="D145" s="22"/>
      <c r="E145" s="30"/>
      <c r="F145" s="155">
        <f>F146</f>
        <v>2103.5</v>
      </c>
      <c r="G145" s="155">
        <f t="shared" ref="G145:H145" si="94">G146</f>
        <v>1450.0160000000001</v>
      </c>
      <c r="H145" s="155">
        <f t="shared" si="94"/>
        <v>1408.337</v>
      </c>
    </row>
    <row r="146" spans="1:8">
      <c r="A146" s="184" t="s">
        <v>72</v>
      </c>
      <c r="B146" s="186" t="s">
        <v>73</v>
      </c>
      <c r="C146" s="187"/>
      <c r="D146" s="187"/>
      <c r="E146" s="187"/>
      <c r="F146" s="183">
        <f>F148</f>
        <v>2103.5</v>
      </c>
      <c r="G146" s="183">
        <f t="shared" ref="G146:H146" si="95">G148</f>
        <v>1450.0160000000001</v>
      </c>
      <c r="H146" s="183">
        <f t="shared" si="95"/>
        <v>1408.337</v>
      </c>
    </row>
    <row r="147" spans="1:8" ht="12.75" customHeight="1">
      <c r="A147" s="185"/>
      <c r="B147" s="186"/>
      <c r="C147" s="187"/>
      <c r="D147" s="187"/>
      <c r="E147" s="187"/>
      <c r="F147" s="183"/>
      <c r="G147" s="183"/>
      <c r="H147" s="183"/>
    </row>
    <row r="148" spans="1:8">
      <c r="A148" s="103" t="s">
        <v>66</v>
      </c>
      <c r="B148" s="30" t="s">
        <v>73</v>
      </c>
      <c r="C148" s="22" t="s">
        <v>27</v>
      </c>
      <c r="D148" s="22"/>
      <c r="E148" s="22"/>
      <c r="F148" s="39">
        <f>F149</f>
        <v>2103.5</v>
      </c>
      <c r="G148" s="39">
        <f t="shared" ref="G148:H148" si="96">G149</f>
        <v>1450.0160000000001</v>
      </c>
      <c r="H148" s="39">
        <f t="shared" si="96"/>
        <v>1408.337</v>
      </c>
    </row>
    <row r="149" spans="1:8" ht="78" customHeight="1">
      <c r="A149" s="5" t="s">
        <v>29</v>
      </c>
      <c r="B149" s="30" t="s">
        <v>73</v>
      </c>
      <c r="C149" s="22" t="s">
        <v>27</v>
      </c>
      <c r="D149" s="22" t="s">
        <v>33</v>
      </c>
      <c r="E149" s="30"/>
      <c r="F149" s="39">
        <f>F150+F151+F152</f>
        <v>2103.5</v>
      </c>
      <c r="G149" s="39">
        <f t="shared" ref="G149:H149" si="97">G150+G151+G152</f>
        <v>1450.0160000000001</v>
      </c>
      <c r="H149" s="39">
        <f t="shared" si="97"/>
        <v>1408.337</v>
      </c>
    </row>
    <row r="150" spans="1:8" ht="45">
      <c r="A150" s="5" t="s">
        <v>71</v>
      </c>
      <c r="B150" s="30" t="s">
        <v>73</v>
      </c>
      <c r="C150" s="22" t="s">
        <v>27</v>
      </c>
      <c r="D150" s="22" t="s">
        <v>33</v>
      </c>
      <c r="E150" s="30">
        <v>120</v>
      </c>
      <c r="F150" s="39">
        <v>1830.28</v>
      </c>
      <c r="G150" s="32">
        <v>1368.203</v>
      </c>
      <c r="H150" s="32">
        <v>1329.143</v>
      </c>
    </row>
    <row r="151" spans="1:8" ht="45">
      <c r="A151" s="5" t="s">
        <v>11</v>
      </c>
      <c r="B151" s="30" t="s">
        <v>73</v>
      </c>
      <c r="C151" s="22" t="s">
        <v>27</v>
      </c>
      <c r="D151" s="22" t="s">
        <v>33</v>
      </c>
      <c r="E151" s="30">
        <v>240</v>
      </c>
      <c r="F151" s="39">
        <v>256.06200000000001</v>
      </c>
      <c r="G151" s="32">
        <v>81.813000000000002</v>
      </c>
      <c r="H151" s="32">
        <v>79.194000000000003</v>
      </c>
    </row>
    <row r="152" spans="1:8">
      <c r="A152" s="5" t="s">
        <v>75</v>
      </c>
      <c r="B152" s="30" t="s">
        <v>73</v>
      </c>
      <c r="C152" s="22" t="s">
        <v>27</v>
      </c>
      <c r="D152" s="22" t="s">
        <v>33</v>
      </c>
      <c r="E152" s="30">
        <v>850</v>
      </c>
      <c r="F152" s="39">
        <v>17.158000000000001</v>
      </c>
      <c r="G152" s="32">
        <v>0</v>
      </c>
      <c r="H152" s="32">
        <v>0</v>
      </c>
    </row>
    <row r="153" spans="1:8" ht="37.5" customHeight="1">
      <c r="A153" s="99" t="s">
        <v>76</v>
      </c>
      <c r="B153" s="83" t="s">
        <v>78</v>
      </c>
      <c r="C153" s="140"/>
      <c r="D153" s="140"/>
      <c r="E153" s="83"/>
      <c r="F153" s="151">
        <f>F154+F158+F162+F167+F171+F175+F179+F183+F188+F192+F197</f>
        <v>127.6</v>
      </c>
      <c r="G153" s="151">
        <f t="shared" ref="G153:H153" si="98">G154+G158+G162+G167+G175+G179+G183+G188+G192+G197</f>
        <v>55.6</v>
      </c>
      <c r="H153" s="92">
        <f t="shared" si="98"/>
        <v>55.6</v>
      </c>
    </row>
    <row r="154" spans="1:8" s="4" customFormat="1" ht="0.75" customHeight="1">
      <c r="A154" s="99" t="s">
        <v>167</v>
      </c>
      <c r="B154" s="30" t="s">
        <v>168</v>
      </c>
      <c r="C154" s="22"/>
      <c r="D154" s="22"/>
      <c r="E154" s="30"/>
      <c r="F154" s="39">
        <f>F157</f>
        <v>0</v>
      </c>
      <c r="G154" s="39">
        <f t="shared" ref="G154:H154" si="99">G157</f>
        <v>0</v>
      </c>
      <c r="H154" s="39">
        <f t="shared" si="99"/>
        <v>0</v>
      </c>
    </row>
    <row r="155" spans="1:8" s="4" customFormat="1" ht="0.75" customHeight="1">
      <c r="A155" s="99" t="s">
        <v>66</v>
      </c>
      <c r="B155" s="30" t="s">
        <v>168</v>
      </c>
      <c r="C155" s="22" t="s">
        <v>27</v>
      </c>
      <c r="D155" s="22"/>
      <c r="E155" s="30"/>
      <c r="F155" s="39">
        <f>F157</f>
        <v>0</v>
      </c>
      <c r="G155" s="39">
        <f t="shared" ref="G155:H155" si="100">G157</f>
        <v>0</v>
      </c>
      <c r="H155" s="39">
        <f t="shared" si="100"/>
        <v>0</v>
      </c>
    </row>
    <row r="156" spans="1:8" s="4" customFormat="1" ht="0.75" hidden="1" customHeight="1">
      <c r="A156" s="98" t="s">
        <v>165</v>
      </c>
      <c r="B156" s="30" t="s">
        <v>168</v>
      </c>
      <c r="C156" s="22" t="s">
        <v>27</v>
      </c>
      <c r="D156" s="22" t="s">
        <v>33</v>
      </c>
      <c r="E156" s="30"/>
      <c r="F156" s="39">
        <f>F157</f>
        <v>0</v>
      </c>
      <c r="G156" s="39">
        <f t="shared" ref="G156:H156" si="101">G157</f>
        <v>0</v>
      </c>
      <c r="H156" s="39">
        <f t="shared" si="101"/>
        <v>0</v>
      </c>
    </row>
    <row r="157" spans="1:8" s="4" customFormat="1" ht="47.25" hidden="1" customHeight="1">
      <c r="A157" s="49" t="s">
        <v>11</v>
      </c>
      <c r="B157" s="30" t="s">
        <v>168</v>
      </c>
      <c r="C157" s="22" t="s">
        <v>27</v>
      </c>
      <c r="D157" s="22" t="s">
        <v>33</v>
      </c>
      <c r="E157" s="30">
        <v>240</v>
      </c>
      <c r="F157" s="39">
        <v>0</v>
      </c>
      <c r="G157" s="39">
        <v>0</v>
      </c>
      <c r="H157" s="39">
        <v>0</v>
      </c>
    </row>
    <row r="158" spans="1:8" s="4" customFormat="1" ht="1.5" hidden="1" customHeight="1">
      <c r="A158" s="100" t="s">
        <v>169</v>
      </c>
      <c r="B158" s="30" t="s">
        <v>171</v>
      </c>
      <c r="C158" s="22"/>
      <c r="D158" s="22"/>
      <c r="E158" s="30"/>
      <c r="F158" s="39">
        <f>F161</f>
        <v>0</v>
      </c>
      <c r="G158" s="39">
        <f t="shared" ref="G158:H158" si="102">G161</f>
        <v>0</v>
      </c>
      <c r="H158" s="39">
        <f t="shared" si="102"/>
        <v>0</v>
      </c>
    </row>
    <row r="159" spans="1:8" s="4" customFormat="1" ht="19.5" hidden="1" customHeight="1">
      <c r="A159" s="99" t="s">
        <v>66</v>
      </c>
      <c r="B159" s="30" t="s">
        <v>171</v>
      </c>
      <c r="C159" s="22" t="s">
        <v>27</v>
      </c>
      <c r="D159" s="22"/>
      <c r="E159" s="30"/>
      <c r="F159" s="39">
        <f>F161</f>
        <v>0</v>
      </c>
      <c r="G159" s="39">
        <f t="shared" ref="G159:H159" si="103">G161</f>
        <v>0</v>
      </c>
      <c r="H159" s="39">
        <f t="shared" si="103"/>
        <v>0</v>
      </c>
    </row>
    <row r="160" spans="1:8" s="4" customFormat="1" ht="1.5" hidden="1" customHeight="1">
      <c r="A160" s="98" t="s">
        <v>170</v>
      </c>
      <c r="B160" s="30" t="s">
        <v>171</v>
      </c>
      <c r="C160" s="22" t="s">
        <v>27</v>
      </c>
      <c r="D160" s="22" t="s">
        <v>33</v>
      </c>
      <c r="E160" s="30"/>
      <c r="F160" s="39">
        <f>F161</f>
        <v>0</v>
      </c>
      <c r="G160" s="39">
        <f t="shared" ref="G160:H160" si="104">G161</f>
        <v>0</v>
      </c>
      <c r="H160" s="39">
        <f t="shared" si="104"/>
        <v>0</v>
      </c>
    </row>
    <row r="161" spans="1:8" s="4" customFormat="1" ht="0.75" hidden="1" customHeight="1">
      <c r="A161" s="49" t="s">
        <v>11</v>
      </c>
      <c r="B161" s="30" t="s">
        <v>171</v>
      </c>
      <c r="C161" s="22" t="s">
        <v>27</v>
      </c>
      <c r="D161" s="22" t="s">
        <v>33</v>
      </c>
      <c r="E161" s="30">
        <v>240</v>
      </c>
      <c r="F161" s="39">
        <v>0</v>
      </c>
      <c r="G161" s="39">
        <v>0</v>
      </c>
      <c r="H161" s="39">
        <v>0</v>
      </c>
    </row>
    <row r="162" spans="1:8" s="4" customFormat="1" ht="1.5" hidden="1" customHeight="1">
      <c r="A162" s="102" t="s">
        <v>173</v>
      </c>
      <c r="B162" s="30" t="s">
        <v>174</v>
      </c>
      <c r="C162" s="22" t="s">
        <v>13</v>
      </c>
      <c r="D162" s="22"/>
      <c r="E162" s="30"/>
      <c r="F162" s="39">
        <f>F166</f>
        <v>0</v>
      </c>
      <c r="G162" s="39">
        <f t="shared" ref="G162:H162" si="105">G166</f>
        <v>0</v>
      </c>
      <c r="H162" s="39">
        <f t="shared" si="105"/>
        <v>0</v>
      </c>
    </row>
    <row r="163" spans="1:8" s="4" customFormat="1" ht="0.75" hidden="1" customHeight="1">
      <c r="A163" s="104" t="s">
        <v>57</v>
      </c>
      <c r="B163" s="30" t="s">
        <v>174</v>
      </c>
      <c r="C163" s="22" t="s">
        <v>13</v>
      </c>
      <c r="D163" s="22"/>
      <c r="E163" s="30"/>
      <c r="F163" s="39">
        <f>F166</f>
        <v>0</v>
      </c>
      <c r="G163" s="39">
        <f t="shared" ref="G163:H163" si="106">G166</f>
        <v>0</v>
      </c>
      <c r="H163" s="39">
        <f t="shared" si="106"/>
        <v>0</v>
      </c>
    </row>
    <row r="164" spans="1:8" s="4" customFormat="1" ht="0.75" hidden="1" customHeight="1">
      <c r="A164" s="105" t="s">
        <v>58</v>
      </c>
      <c r="B164" s="30" t="s">
        <v>174</v>
      </c>
      <c r="C164" s="22" t="s">
        <v>13</v>
      </c>
      <c r="D164" s="22" t="s">
        <v>59</v>
      </c>
      <c r="E164" s="30"/>
      <c r="F164" s="39">
        <f>F166</f>
        <v>0</v>
      </c>
      <c r="G164" s="39">
        <f t="shared" ref="G164:H164" si="107">G166</f>
        <v>0</v>
      </c>
      <c r="H164" s="39">
        <f t="shared" si="107"/>
        <v>0</v>
      </c>
    </row>
    <row r="165" spans="1:8" s="4" customFormat="1" ht="0.75" hidden="1" customHeight="1">
      <c r="A165" s="101" t="s">
        <v>172</v>
      </c>
      <c r="B165" s="30" t="s">
        <v>174</v>
      </c>
      <c r="C165" s="22" t="s">
        <v>13</v>
      </c>
      <c r="D165" s="22" t="s">
        <v>59</v>
      </c>
      <c r="E165" s="30"/>
      <c r="F165" s="39">
        <f>F166</f>
        <v>0</v>
      </c>
      <c r="G165" s="39">
        <f t="shared" ref="G165:H165" si="108">G166</f>
        <v>0</v>
      </c>
      <c r="H165" s="39">
        <f t="shared" si="108"/>
        <v>0</v>
      </c>
    </row>
    <row r="166" spans="1:8" s="4" customFormat="1" ht="0.75" hidden="1" customHeight="1">
      <c r="A166" s="49" t="s">
        <v>11</v>
      </c>
      <c r="B166" s="30" t="s">
        <v>174</v>
      </c>
      <c r="C166" s="22" t="s">
        <v>13</v>
      </c>
      <c r="D166" s="22" t="s">
        <v>59</v>
      </c>
      <c r="E166" s="30">
        <v>240</v>
      </c>
      <c r="F166" s="39">
        <v>0</v>
      </c>
      <c r="G166" s="39">
        <v>0</v>
      </c>
      <c r="H166" s="39">
        <v>0</v>
      </c>
    </row>
    <row r="167" spans="1:8" s="4" customFormat="1" ht="52.5" customHeight="1">
      <c r="A167" s="163" t="s">
        <v>216</v>
      </c>
      <c r="B167" s="164" t="s">
        <v>178</v>
      </c>
      <c r="C167" s="165"/>
      <c r="D167" s="165"/>
      <c r="E167" s="166"/>
      <c r="F167" s="167">
        <f>F170</f>
        <v>42</v>
      </c>
      <c r="G167" s="167">
        <f>G170</f>
        <v>0</v>
      </c>
      <c r="H167" s="167">
        <f>H170</f>
        <v>0</v>
      </c>
    </row>
    <row r="168" spans="1:8" s="4" customFormat="1" ht="18" customHeight="1">
      <c r="A168" s="168" t="s">
        <v>66</v>
      </c>
      <c r="B168" s="169" t="s">
        <v>178</v>
      </c>
      <c r="C168" s="170" t="s">
        <v>27</v>
      </c>
      <c r="D168" s="170"/>
      <c r="E168" s="171"/>
      <c r="F168" s="172">
        <f>F170</f>
        <v>42</v>
      </c>
      <c r="G168" s="172">
        <f>G170</f>
        <v>0</v>
      </c>
      <c r="H168" s="172">
        <f>H170</f>
        <v>0</v>
      </c>
    </row>
    <row r="169" spans="1:8" s="4" customFormat="1" ht="18.75" customHeight="1">
      <c r="A169" s="173" t="s">
        <v>25</v>
      </c>
      <c r="B169" s="169" t="s">
        <v>178</v>
      </c>
      <c r="C169" s="170" t="s">
        <v>27</v>
      </c>
      <c r="D169" s="170" t="s">
        <v>179</v>
      </c>
      <c r="E169" s="171"/>
      <c r="F169" s="172">
        <v>42</v>
      </c>
      <c r="G169" s="172">
        <v>0</v>
      </c>
      <c r="H169" s="172">
        <v>0</v>
      </c>
    </row>
    <row r="170" spans="1:8" s="4" customFormat="1" ht="27.75" customHeight="1">
      <c r="A170" s="173" t="s">
        <v>71</v>
      </c>
      <c r="B170" s="169" t="s">
        <v>178</v>
      </c>
      <c r="C170" s="170" t="s">
        <v>27</v>
      </c>
      <c r="D170" s="170" t="s">
        <v>179</v>
      </c>
      <c r="E170" s="171">
        <v>120</v>
      </c>
      <c r="F170" s="172">
        <v>42</v>
      </c>
      <c r="G170" s="172">
        <v>0</v>
      </c>
      <c r="H170" s="172">
        <v>0</v>
      </c>
    </row>
    <row r="171" spans="1:8" s="4" customFormat="1" ht="64.5" customHeight="1">
      <c r="A171" s="174" t="s">
        <v>217</v>
      </c>
      <c r="B171" s="164" t="s">
        <v>196</v>
      </c>
      <c r="C171" s="165"/>
      <c r="D171" s="165"/>
      <c r="E171" s="166"/>
      <c r="F171" s="167">
        <f>F174</f>
        <v>30</v>
      </c>
      <c r="G171" s="167">
        <f t="shared" ref="G171:H171" si="109">G174</f>
        <v>0</v>
      </c>
      <c r="H171" s="167">
        <f t="shared" si="109"/>
        <v>0</v>
      </c>
    </row>
    <row r="172" spans="1:8" s="4" customFormat="1" ht="16.5" customHeight="1">
      <c r="A172" s="168" t="s">
        <v>66</v>
      </c>
      <c r="B172" s="169" t="s">
        <v>196</v>
      </c>
      <c r="C172" s="170" t="s">
        <v>27</v>
      </c>
      <c r="D172" s="170"/>
      <c r="E172" s="171"/>
      <c r="F172" s="172">
        <f>F174</f>
        <v>30</v>
      </c>
      <c r="G172" s="172">
        <f t="shared" ref="G172:H172" si="110">G174</f>
        <v>0</v>
      </c>
      <c r="H172" s="172">
        <f t="shared" si="110"/>
        <v>0</v>
      </c>
    </row>
    <row r="173" spans="1:8" s="4" customFormat="1" ht="18.75" customHeight="1">
      <c r="A173" s="175" t="s">
        <v>25</v>
      </c>
      <c r="B173" s="169" t="s">
        <v>196</v>
      </c>
      <c r="C173" s="170" t="s">
        <v>27</v>
      </c>
      <c r="D173" s="170" t="s">
        <v>179</v>
      </c>
      <c r="E173" s="171"/>
      <c r="F173" s="172">
        <f>F174</f>
        <v>30</v>
      </c>
      <c r="G173" s="172">
        <f t="shared" ref="G173:H173" si="111">G174</f>
        <v>0</v>
      </c>
      <c r="H173" s="172">
        <f t="shared" si="111"/>
        <v>0</v>
      </c>
    </row>
    <row r="174" spans="1:8" s="4" customFormat="1" ht="39.75" customHeight="1">
      <c r="A174" s="175" t="s">
        <v>138</v>
      </c>
      <c r="B174" s="169" t="s">
        <v>196</v>
      </c>
      <c r="C174" s="170" t="s">
        <v>27</v>
      </c>
      <c r="D174" s="170" t="s">
        <v>179</v>
      </c>
      <c r="E174" s="171">
        <v>240</v>
      </c>
      <c r="F174" s="172">
        <v>30</v>
      </c>
      <c r="G174" s="172">
        <v>0</v>
      </c>
      <c r="H174" s="172">
        <v>0</v>
      </c>
    </row>
    <row r="175" spans="1:8" ht="26.25">
      <c r="A175" s="99" t="s">
        <v>77</v>
      </c>
      <c r="B175" s="30" t="s">
        <v>79</v>
      </c>
      <c r="C175" s="22"/>
      <c r="D175" s="22"/>
      <c r="E175" s="30"/>
      <c r="F175" s="39">
        <f>F178</f>
        <v>1</v>
      </c>
      <c r="G175" s="39">
        <f t="shared" ref="G175:H175" si="112">G178</f>
        <v>1</v>
      </c>
      <c r="H175" s="39">
        <f t="shared" si="112"/>
        <v>1</v>
      </c>
    </row>
    <row r="176" spans="1:8">
      <c r="A176" s="103" t="s">
        <v>80</v>
      </c>
      <c r="B176" s="30" t="s">
        <v>79</v>
      </c>
      <c r="C176" s="22" t="s">
        <v>85</v>
      </c>
      <c r="D176" s="22"/>
      <c r="E176" s="30"/>
      <c r="F176" s="39">
        <f>F178</f>
        <v>1</v>
      </c>
      <c r="G176" s="39">
        <f t="shared" ref="G176:H176" si="113">G178</f>
        <v>1</v>
      </c>
      <c r="H176" s="39">
        <f t="shared" si="113"/>
        <v>1</v>
      </c>
    </row>
    <row r="177" spans="1:8">
      <c r="A177" s="5" t="s">
        <v>209</v>
      </c>
      <c r="B177" s="30" t="s">
        <v>79</v>
      </c>
      <c r="C177" s="22" t="s">
        <v>85</v>
      </c>
      <c r="D177" s="22" t="s">
        <v>85</v>
      </c>
      <c r="E177" s="30"/>
      <c r="F177" s="39">
        <f>F178</f>
        <v>1</v>
      </c>
      <c r="G177" s="39">
        <f t="shared" ref="G177:H177" si="114">G178</f>
        <v>1</v>
      </c>
      <c r="H177" s="39">
        <f t="shared" si="114"/>
        <v>1</v>
      </c>
    </row>
    <row r="178" spans="1:8" ht="45">
      <c r="A178" s="49" t="s">
        <v>11</v>
      </c>
      <c r="B178" s="50" t="s">
        <v>79</v>
      </c>
      <c r="C178" s="51" t="s">
        <v>85</v>
      </c>
      <c r="D178" s="51" t="s">
        <v>85</v>
      </c>
      <c r="E178" s="50">
        <v>240</v>
      </c>
      <c r="F178" s="52">
        <v>1</v>
      </c>
      <c r="G178" s="53">
        <v>1</v>
      </c>
      <c r="H178" s="53">
        <v>1</v>
      </c>
    </row>
    <row r="179" spans="1:8">
      <c r="A179" s="103" t="s">
        <v>81</v>
      </c>
      <c r="B179" s="83" t="s">
        <v>84</v>
      </c>
      <c r="C179" s="140"/>
      <c r="D179" s="140"/>
      <c r="E179" s="83"/>
      <c r="F179" s="92">
        <f>F182</f>
        <v>3.5</v>
      </c>
      <c r="G179" s="92">
        <f t="shared" ref="G179:H179" si="115">G182</f>
        <v>3.5</v>
      </c>
      <c r="H179" s="92">
        <f t="shared" si="115"/>
        <v>3.5</v>
      </c>
    </row>
    <row r="180" spans="1:8">
      <c r="A180" s="103" t="s">
        <v>82</v>
      </c>
      <c r="B180" s="30" t="s">
        <v>84</v>
      </c>
      <c r="C180" s="22" t="s">
        <v>86</v>
      </c>
      <c r="D180" s="22"/>
      <c r="E180" s="30"/>
      <c r="F180" s="39">
        <f>F182</f>
        <v>3.5</v>
      </c>
      <c r="G180" s="39">
        <f t="shared" ref="G180:H180" si="116">G182</f>
        <v>3.5</v>
      </c>
      <c r="H180" s="39">
        <f t="shared" si="116"/>
        <v>3.5</v>
      </c>
    </row>
    <row r="181" spans="1:8">
      <c r="A181" s="12" t="s">
        <v>83</v>
      </c>
      <c r="B181" s="30" t="s">
        <v>84</v>
      </c>
      <c r="C181" s="22" t="s">
        <v>86</v>
      </c>
      <c r="D181" s="22" t="s">
        <v>27</v>
      </c>
      <c r="E181" s="30"/>
      <c r="F181" s="39">
        <f>F182</f>
        <v>3.5</v>
      </c>
      <c r="G181" s="39">
        <f t="shared" ref="G181:H181" si="117">G182</f>
        <v>3.5</v>
      </c>
      <c r="H181" s="39">
        <f t="shared" si="117"/>
        <v>3.5</v>
      </c>
    </row>
    <row r="182" spans="1:8" ht="45">
      <c r="A182" s="5" t="s">
        <v>11</v>
      </c>
      <c r="B182" s="30" t="s">
        <v>84</v>
      </c>
      <c r="C182" s="22" t="s">
        <v>86</v>
      </c>
      <c r="D182" s="22" t="s">
        <v>27</v>
      </c>
      <c r="E182" s="30">
        <v>240</v>
      </c>
      <c r="F182" s="39">
        <v>3.5</v>
      </c>
      <c r="G182" s="32">
        <v>3.5</v>
      </c>
      <c r="H182" s="32">
        <v>3.5</v>
      </c>
    </row>
    <row r="183" spans="1:8" ht="26.25">
      <c r="A183" s="99" t="s">
        <v>87</v>
      </c>
      <c r="B183" s="30" t="s">
        <v>91</v>
      </c>
      <c r="C183" s="22"/>
      <c r="D183" s="22"/>
      <c r="E183" s="30"/>
      <c r="F183" s="39">
        <v>2.5</v>
      </c>
      <c r="G183" s="32">
        <v>2.5</v>
      </c>
      <c r="H183" s="32">
        <v>2.5</v>
      </c>
    </row>
    <row r="184" spans="1:8">
      <c r="A184" s="129" t="s">
        <v>88</v>
      </c>
      <c r="B184" s="30" t="s">
        <v>91</v>
      </c>
      <c r="C184" s="22">
        <v>11</v>
      </c>
      <c r="D184" s="22"/>
      <c r="E184" s="30"/>
      <c r="F184" s="39">
        <f>F185</f>
        <v>2.5</v>
      </c>
      <c r="G184" s="32">
        <v>2.5</v>
      </c>
      <c r="H184" s="32">
        <v>2.5</v>
      </c>
    </row>
    <row r="185" spans="1:8">
      <c r="A185" s="54" t="s">
        <v>89</v>
      </c>
      <c r="B185" s="30" t="s">
        <v>91</v>
      </c>
      <c r="C185" s="22">
        <v>11</v>
      </c>
      <c r="D185" s="22" t="s">
        <v>27</v>
      </c>
      <c r="E185" s="30"/>
      <c r="F185" s="39">
        <f>F186</f>
        <v>2.5</v>
      </c>
      <c r="G185" s="32">
        <v>2.5</v>
      </c>
      <c r="H185" s="32">
        <v>2.5</v>
      </c>
    </row>
    <row r="186" spans="1:8" s="3" customFormat="1" ht="45">
      <c r="A186" s="16" t="s">
        <v>11</v>
      </c>
      <c r="B186" s="30" t="s">
        <v>91</v>
      </c>
      <c r="C186" s="22" t="s">
        <v>93</v>
      </c>
      <c r="D186" s="22" t="s">
        <v>27</v>
      </c>
      <c r="E186" s="30">
        <v>240</v>
      </c>
      <c r="F186" s="39">
        <v>2.5</v>
      </c>
      <c r="G186" s="32">
        <v>2.5</v>
      </c>
      <c r="H186" s="32">
        <v>2.5</v>
      </c>
    </row>
    <row r="187" spans="1:8" ht="0.75" customHeight="1">
      <c r="A187" s="55"/>
      <c r="B187" s="30"/>
      <c r="C187" s="30"/>
      <c r="D187" s="30"/>
      <c r="E187" s="30"/>
      <c r="F187" s="39"/>
      <c r="G187" s="39"/>
      <c r="H187" s="39"/>
    </row>
    <row r="188" spans="1:8">
      <c r="A188" s="130" t="s">
        <v>90</v>
      </c>
      <c r="B188" s="30" t="s">
        <v>92</v>
      </c>
      <c r="C188" s="22" t="s">
        <v>59</v>
      </c>
      <c r="D188" s="22"/>
      <c r="E188" s="30"/>
      <c r="F188" s="39">
        <f>F189</f>
        <v>45.6</v>
      </c>
      <c r="G188" s="39">
        <f t="shared" ref="G188:H188" si="118">G189</f>
        <v>45.6</v>
      </c>
      <c r="H188" s="39">
        <f t="shared" si="118"/>
        <v>45.6</v>
      </c>
    </row>
    <row r="189" spans="1:8">
      <c r="A189" s="56" t="s">
        <v>94</v>
      </c>
      <c r="B189" s="30" t="s">
        <v>92</v>
      </c>
      <c r="C189" s="30">
        <v>10</v>
      </c>
      <c r="D189" s="22" t="s">
        <v>27</v>
      </c>
      <c r="E189" s="30"/>
      <c r="F189" s="39">
        <f>F191</f>
        <v>45.6</v>
      </c>
      <c r="G189" s="39">
        <f t="shared" ref="G189:H189" si="119">G191</f>
        <v>45.6</v>
      </c>
      <c r="H189" s="39">
        <f t="shared" si="119"/>
        <v>45.6</v>
      </c>
    </row>
    <row r="190" spans="1:8" ht="30" hidden="1">
      <c r="A190" s="57" t="s">
        <v>95</v>
      </c>
      <c r="B190" s="30" t="s">
        <v>92</v>
      </c>
      <c r="C190" s="30">
        <v>10</v>
      </c>
      <c r="D190" s="22" t="s">
        <v>27</v>
      </c>
      <c r="E190" s="30"/>
      <c r="F190" s="39"/>
      <c r="G190" s="39"/>
      <c r="H190" s="39"/>
    </row>
    <row r="191" spans="1:8" s="4" customFormat="1" ht="31.5" customHeight="1">
      <c r="A191" s="182" t="s">
        <v>95</v>
      </c>
      <c r="B191" s="30" t="s">
        <v>92</v>
      </c>
      <c r="C191" s="30">
        <v>10</v>
      </c>
      <c r="D191" s="22" t="s">
        <v>27</v>
      </c>
      <c r="E191" s="30">
        <v>310</v>
      </c>
      <c r="F191" s="39">
        <v>45.6</v>
      </c>
      <c r="G191" s="32">
        <v>45.6</v>
      </c>
      <c r="H191" s="32">
        <v>45.6</v>
      </c>
    </row>
    <row r="192" spans="1:8" ht="45" customHeight="1">
      <c r="A192" s="58" t="s">
        <v>96</v>
      </c>
      <c r="B192" s="30" t="s">
        <v>151</v>
      </c>
      <c r="C192" s="30"/>
      <c r="D192" s="22"/>
      <c r="E192" s="30"/>
      <c r="F192" s="39">
        <f>F195</f>
        <v>3</v>
      </c>
      <c r="G192" s="39">
        <f t="shared" ref="G192:H192" si="120">G195</f>
        <v>3</v>
      </c>
      <c r="H192" s="39">
        <f t="shared" si="120"/>
        <v>3</v>
      </c>
    </row>
    <row r="193" spans="1:8">
      <c r="A193" s="59" t="s">
        <v>66</v>
      </c>
      <c r="B193" s="30" t="s">
        <v>151</v>
      </c>
      <c r="C193" s="22" t="s">
        <v>27</v>
      </c>
      <c r="D193" s="30"/>
      <c r="E193" s="30"/>
      <c r="F193" s="39">
        <f>F195</f>
        <v>3</v>
      </c>
      <c r="G193" s="39">
        <f t="shared" ref="G193:H193" si="121">G195</f>
        <v>3</v>
      </c>
      <c r="H193" s="39">
        <f t="shared" si="121"/>
        <v>3</v>
      </c>
    </row>
    <row r="194" spans="1:8">
      <c r="A194" s="12" t="s">
        <v>97</v>
      </c>
      <c r="B194" s="30" t="s">
        <v>151</v>
      </c>
      <c r="C194" s="22" t="s">
        <v>27</v>
      </c>
      <c r="D194" s="30">
        <v>11</v>
      </c>
      <c r="E194" s="30"/>
      <c r="F194" s="39">
        <f>F195</f>
        <v>3</v>
      </c>
      <c r="G194" s="39">
        <f t="shared" ref="G194:H194" si="122">G195</f>
        <v>3</v>
      </c>
      <c r="H194" s="39">
        <f t="shared" si="122"/>
        <v>3</v>
      </c>
    </row>
    <row r="195" spans="1:8">
      <c r="A195" s="12" t="s">
        <v>98</v>
      </c>
      <c r="B195" s="30" t="s">
        <v>151</v>
      </c>
      <c r="C195" s="22" t="s">
        <v>27</v>
      </c>
      <c r="D195" s="30">
        <v>11</v>
      </c>
      <c r="E195" s="30">
        <v>870</v>
      </c>
      <c r="F195" s="39">
        <v>3</v>
      </c>
      <c r="G195" s="32">
        <v>3</v>
      </c>
      <c r="H195" s="32">
        <v>3</v>
      </c>
    </row>
    <row r="196" spans="1:8" s="4" customFormat="1" ht="0.75" customHeight="1">
      <c r="A196" s="48" t="s">
        <v>63</v>
      </c>
      <c r="B196" s="86" t="s">
        <v>156</v>
      </c>
      <c r="C196" s="87"/>
      <c r="D196" s="86"/>
      <c r="E196" s="86"/>
      <c r="F196" s="85"/>
      <c r="G196" s="37"/>
      <c r="H196" s="37"/>
    </row>
    <row r="197" spans="1:8" ht="1.5" hidden="1" customHeight="1">
      <c r="A197" s="12" t="s">
        <v>99</v>
      </c>
      <c r="B197" s="30" t="s">
        <v>156</v>
      </c>
      <c r="C197" s="22" t="s">
        <v>157</v>
      </c>
      <c r="D197" s="30"/>
      <c r="E197" s="30"/>
      <c r="F197" s="39">
        <f>F269</f>
        <v>0</v>
      </c>
      <c r="G197" s="39">
        <v>0</v>
      </c>
      <c r="H197" s="39">
        <v>0</v>
      </c>
    </row>
    <row r="198" spans="1:8" ht="0.75" hidden="1" customHeight="1">
      <c r="A198" s="5" t="s">
        <v>25</v>
      </c>
      <c r="B198" s="30" t="s">
        <v>156</v>
      </c>
      <c r="C198" s="22" t="s">
        <v>157</v>
      </c>
      <c r="D198" s="22" t="s">
        <v>157</v>
      </c>
      <c r="E198" s="30"/>
      <c r="F198" s="39">
        <f>F269</f>
        <v>0</v>
      </c>
      <c r="G198" s="39">
        <v>0</v>
      </c>
      <c r="H198" s="39">
        <v>0</v>
      </c>
    </row>
    <row r="199" spans="1:8" ht="7.5" hidden="1" customHeight="1">
      <c r="A199" s="12" t="s">
        <v>98</v>
      </c>
      <c r="B199" s="30" t="s">
        <v>156</v>
      </c>
      <c r="C199" s="22" t="s">
        <v>157</v>
      </c>
      <c r="D199" s="22" t="s">
        <v>157</v>
      </c>
      <c r="E199" s="22" t="s">
        <v>158</v>
      </c>
      <c r="G199" s="2"/>
      <c r="H199" s="2"/>
    </row>
    <row r="200" spans="1:8" s="4" customFormat="1" ht="13.5" hidden="1" customHeight="1">
      <c r="A200" s="131" t="s">
        <v>136</v>
      </c>
      <c r="B200" s="33" t="s">
        <v>135</v>
      </c>
      <c r="C200" s="22"/>
      <c r="D200" s="30"/>
      <c r="E200" s="30"/>
      <c r="F200" s="39">
        <f>F204</f>
        <v>0</v>
      </c>
      <c r="G200" s="39">
        <f t="shared" ref="G200:H200" si="123">G204</f>
        <v>0</v>
      </c>
      <c r="H200" s="39">
        <f t="shared" si="123"/>
        <v>0</v>
      </c>
    </row>
    <row r="201" spans="1:8" s="4" customFormat="1" ht="96.75" hidden="1" customHeight="1">
      <c r="A201" s="60" t="s">
        <v>166</v>
      </c>
      <c r="B201" s="30" t="s">
        <v>137</v>
      </c>
      <c r="C201" s="22"/>
      <c r="D201" s="30"/>
      <c r="E201" s="30"/>
      <c r="F201" s="61">
        <f>F204</f>
        <v>0</v>
      </c>
      <c r="G201" s="39">
        <f t="shared" ref="G201:H201" si="124">G204</f>
        <v>0</v>
      </c>
      <c r="H201" s="39">
        <f t="shared" si="124"/>
        <v>0</v>
      </c>
    </row>
    <row r="202" spans="1:8" s="4" customFormat="1" hidden="1">
      <c r="A202" s="62" t="s">
        <v>37</v>
      </c>
      <c r="B202" s="30" t="s">
        <v>137</v>
      </c>
      <c r="C202" s="22" t="s">
        <v>33</v>
      </c>
      <c r="D202" s="30"/>
      <c r="E202" s="30"/>
      <c r="F202" s="39">
        <f>F204</f>
        <v>0</v>
      </c>
      <c r="G202" s="39">
        <f t="shared" ref="G202:H202" si="125">G204</f>
        <v>0</v>
      </c>
      <c r="H202" s="39">
        <f t="shared" si="125"/>
        <v>0</v>
      </c>
    </row>
    <row r="203" spans="1:8" s="4" customFormat="1" ht="0.75" hidden="1" customHeight="1">
      <c r="A203" s="63" t="s">
        <v>38</v>
      </c>
      <c r="B203" s="30" t="s">
        <v>137</v>
      </c>
      <c r="C203" s="22" t="s">
        <v>33</v>
      </c>
      <c r="D203" s="22" t="s">
        <v>40</v>
      </c>
      <c r="E203" s="30"/>
      <c r="F203" s="39">
        <f>F204</f>
        <v>0</v>
      </c>
      <c r="G203" s="39">
        <f t="shared" ref="G203:H203" si="126">G204</f>
        <v>0</v>
      </c>
      <c r="H203" s="39">
        <f t="shared" si="126"/>
        <v>0</v>
      </c>
    </row>
    <row r="204" spans="1:8" s="4" customFormat="1" ht="0.75" hidden="1" customHeight="1">
      <c r="A204" s="60" t="s">
        <v>138</v>
      </c>
      <c r="B204" s="30" t="s">
        <v>137</v>
      </c>
      <c r="C204" s="22" t="s">
        <v>33</v>
      </c>
      <c r="D204" s="22" t="s">
        <v>40</v>
      </c>
      <c r="E204" s="30">
        <v>240</v>
      </c>
      <c r="F204" s="39">
        <v>0</v>
      </c>
      <c r="G204" s="32">
        <v>0</v>
      </c>
      <c r="H204" s="64">
        <v>0</v>
      </c>
    </row>
    <row r="205" spans="1:8" s="4" customFormat="1" ht="14.25" hidden="1" customHeight="1">
      <c r="A205" s="132" t="s">
        <v>146</v>
      </c>
      <c r="B205" s="81" t="s">
        <v>147</v>
      </c>
      <c r="C205" s="82"/>
      <c r="D205" s="82"/>
      <c r="E205" s="81"/>
      <c r="F205" s="80">
        <f>F209</f>
        <v>0</v>
      </c>
      <c r="G205" s="80">
        <f t="shared" ref="G205:H205" si="127">G209</f>
        <v>0</v>
      </c>
      <c r="H205" s="80">
        <f t="shared" si="127"/>
        <v>0</v>
      </c>
    </row>
    <row r="206" spans="1:8" s="4" customFormat="1" ht="17.25" hidden="1" customHeight="1">
      <c r="A206" s="84" t="s">
        <v>46</v>
      </c>
      <c r="B206" s="30" t="s">
        <v>148</v>
      </c>
      <c r="C206" s="22"/>
      <c r="D206" s="22"/>
      <c r="E206" s="30"/>
      <c r="F206" s="39">
        <f>F209</f>
        <v>0</v>
      </c>
      <c r="G206" s="39">
        <f t="shared" ref="G206:H206" si="128">G209</f>
        <v>0</v>
      </c>
      <c r="H206" s="39">
        <f t="shared" si="128"/>
        <v>0</v>
      </c>
    </row>
    <row r="207" spans="1:8" s="4" customFormat="1" ht="0.75" hidden="1" customHeight="1">
      <c r="A207" s="65" t="s">
        <v>9</v>
      </c>
      <c r="B207" s="30" t="s">
        <v>148</v>
      </c>
      <c r="C207" s="22" t="s">
        <v>12</v>
      </c>
      <c r="D207" s="22"/>
      <c r="E207" s="30"/>
      <c r="F207" s="39">
        <f>F209</f>
        <v>0</v>
      </c>
      <c r="G207" s="39">
        <f t="shared" ref="G207:H207" si="129">G209</f>
        <v>0</v>
      </c>
      <c r="H207" s="39">
        <f t="shared" si="129"/>
        <v>0</v>
      </c>
    </row>
    <row r="208" spans="1:8" s="4" customFormat="1" ht="18" hidden="1" customHeight="1">
      <c r="A208" s="84" t="s">
        <v>149</v>
      </c>
      <c r="B208" s="30" t="s">
        <v>148</v>
      </c>
      <c r="C208" s="22" t="s">
        <v>12</v>
      </c>
      <c r="D208" s="22" t="s">
        <v>13</v>
      </c>
      <c r="E208" s="30"/>
      <c r="F208" s="39">
        <f>F209</f>
        <v>0</v>
      </c>
      <c r="G208" s="39">
        <f t="shared" ref="G208:H208" si="130">G209</f>
        <v>0</v>
      </c>
      <c r="H208" s="39">
        <f t="shared" si="130"/>
        <v>0</v>
      </c>
    </row>
    <row r="209" spans="1:19" s="4" customFormat="1" ht="0.75" hidden="1" customHeight="1">
      <c r="A209" s="60" t="s">
        <v>138</v>
      </c>
      <c r="B209" s="30" t="s">
        <v>148</v>
      </c>
      <c r="C209" s="22" t="s">
        <v>12</v>
      </c>
      <c r="D209" s="22" t="s">
        <v>13</v>
      </c>
      <c r="E209" s="30">
        <v>240</v>
      </c>
      <c r="F209" s="39">
        <v>0</v>
      </c>
      <c r="G209" s="32">
        <v>0</v>
      </c>
      <c r="H209" s="64">
        <v>0</v>
      </c>
    </row>
    <row r="210" spans="1:19" s="4" customFormat="1" ht="0.75" customHeight="1">
      <c r="A210" s="160"/>
      <c r="B210" s="161"/>
      <c r="C210" s="157"/>
      <c r="D210" s="158"/>
      <c r="E210" s="158"/>
      <c r="F210" s="159"/>
      <c r="G210" s="159">
        <f t="shared" ref="G210:H210" si="131">G216</f>
        <v>0</v>
      </c>
      <c r="H210" s="162">
        <f t="shared" si="131"/>
        <v>0</v>
      </c>
    </row>
    <row r="211" spans="1:19" s="4" customFormat="1" ht="19.5" customHeight="1">
      <c r="A211" s="176" t="s">
        <v>218</v>
      </c>
      <c r="B211" s="166" t="s">
        <v>206</v>
      </c>
      <c r="C211" s="170"/>
      <c r="D211" s="171"/>
      <c r="E211" s="171"/>
      <c r="F211" s="172">
        <f>F216</f>
        <v>234.5</v>
      </c>
      <c r="G211" s="177">
        <f t="shared" ref="G211:H211" si="132">G216</f>
        <v>0</v>
      </c>
      <c r="H211" s="172">
        <f t="shared" si="132"/>
        <v>0</v>
      </c>
    </row>
    <row r="212" spans="1:19" s="4" customFormat="1" ht="0.75" hidden="1" customHeight="1">
      <c r="A212" s="63"/>
      <c r="B212" s="171" t="s">
        <v>206</v>
      </c>
      <c r="C212" s="170"/>
      <c r="D212" s="171"/>
      <c r="E212" s="171"/>
      <c r="F212" s="172">
        <f>F216</f>
        <v>234.5</v>
      </c>
      <c r="G212" s="172">
        <f t="shared" ref="G212:H212" si="133">G216</f>
        <v>0</v>
      </c>
      <c r="H212" s="172">
        <f t="shared" si="133"/>
        <v>0</v>
      </c>
    </row>
    <row r="213" spans="1:19" s="4" customFormat="1" ht="40.5" customHeight="1">
      <c r="A213" s="179" t="s">
        <v>204</v>
      </c>
      <c r="B213" s="169" t="s">
        <v>207</v>
      </c>
      <c r="C213" s="170"/>
      <c r="D213" s="171"/>
      <c r="E213" s="171"/>
      <c r="F213" s="172">
        <f>F216</f>
        <v>234.5</v>
      </c>
      <c r="G213" s="172">
        <f t="shared" ref="G213:H213" si="134">G216</f>
        <v>0</v>
      </c>
      <c r="H213" s="172">
        <f t="shared" si="134"/>
        <v>0</v>
      </c>
    </row>
    <row r="214" spans="1:19" s="4" customFormat="1" ht="16.5" customHeight="1">
      <c r="A214" s="63" t="s">
        <v>66</v>
      </c>
      <c r="B214" s="169" t="s">
        <v>207</v>
      </c>
      <c r="C214" s="170" t="s">
        <v>27</v>
      </c>
      <c r="D214" s="171"/>
      <c r="E214" s="171"/>
      <c r="F214" s="177">
        <f>F216</f>
        <v>234.5</v>
      </c>
      <c r="G214" s="172">
        <f t="shared" ref="G214:H214" si="135">G216</f>
        <v>0</v>
      </c>
      <c r="H214" s="172">
        <f t="shared" si="135"/>
        <v>0</v>
      </c>
    </row>
    <row r="215" spans="1:19" s="4" customFormat="1" ht="28.5" customHeight="1">
      <c r="A215" s="178" t="s">
        <v>223</v>
      </c>
      <c r="B215" s="169" t="s">
        <v>207</v>
      </c>
      <c r="C215" s="170" t="s">
        <v>27</v>
      </c>
      <c r="D215" s="170" t="s">
        <v>85</v>
      </c>
      <c r="E215" s="171"/>
      <c r="F215" s="172">
        <f>F216</f>
        <v>234.5</v>
      </c>
      <c r="G215" s="172">
        <f t="shared" ref="G215:H215" si="136">G216</f>
        <v>0</v>
      </c>
      <c r="H215" s="172">
        <f t="shared" si="136"/>
        <v>0</v>
      </c>
    </row>
    <row r="216" spans="1:19" s="4" customFormat="1" ht="15.75" customHeight="1">
      <c r="A216" s="63" t="s">
        <v>205</v>
      </c>
      <c r="B216" s="169" t="s">
        <v>207</v>
      </c>
      <c r="C216" s="170" t="s">
        <v>27</v>
      </c>
      <c r="D216" s="170" t="s">
        <v>85</v>
      </c>
      <c r="E216" s="171">
        <v>880</v>
      </c>
      <c r="F216" s="172">
        <v>234.5</v>
      </c>
      <c r="G216" s="106">
        <v>0</v>
      </c>
      <c r="H216" s="106">
        <v>0</v>
      </c>
      <c r="S216" s="180"/>
    </row>
    <row r="217" spans="1:19">
      <c r="A217" s="133" t="s">
        <v>100</v>
      </c>
      <c r="B217" s="147" t="s">
        <v>198</v>
      </c>
      <c r="C217" s="34"/>
      <c r="D217" s="34"/>
      <c r="E217" s="31"/>
      <c r="F217" s="38">
        <f>F219+F223+F227+F231+F235+F239</f>
        <v>50.000000000000007</v>
      </c>
      <c r="G217" s="38">
        <f t="shared" ref="G217:H217" si="137">G219+G223+G227+G231+G235+G239</f>
        <v>0</v>
      </c>
      <c r="H217" s="38">
        <f t="shared" si="137"/>
        <v>0</v>
      </c>
    </row>
    <row r="218" spans="1:19" s="4" customFormat="1" ht="38.25">
      <c r="A218" s="148" t="s">
        <v>197</v>
      </c>
      <c r="B218" s="83" t="s">
        <v>101</v>
      </c>
      <c r="C218" s="140" t="s">
        <v>27</v>
      </c>
      <c r="D218" s="140"/>
      <c r="E218" s="83"/>
      <c r="F218" s="92">
        <f>F222+F226+F230+F234+F238+F242</f>
        <v>50.000000000000007</v>
      </c>
      <c r="G218" s="92">
        <f t="shared" ref="G218:H218" si="138">G222+G226+G230+G234+G238+G242</f>
        <v>0</v>
      </c>
      <c r="H218" s="92">
        <f t="shared" si="138"/>
        <v>0</v>
      </c>
    </row>
    <row r="219" spans="1:19" ht="103.5" customHeight="1">
      <c r="A219" s="163" t="s">
        <v>219</v>
      </c>
      <c r="B219" s="30" t="s">
        <v>103</v>
      </c>
      <c r="C219" s="22"/>
      <c r="D219" s="30"/>
      <c r="E219" s="30"/>
      <c r="F219" s="172">
        <f>F222</f>
        <v>10.198</v>
      </c>
      <c r="G219" s="39">
        <f t="shared" ref="G219:H219" si="139">G222</f>
        <v>0</v>
      </c>
      <c r="H219" s="39">
        <f t="shared" si="139"/>
        <v>0</v>
      </c>
    </row>
    <row r="220" spans="1:19">
      <c r="A220" s="12" t="s">
        <v>66</v>
      </c>
      <c r="B220" s="30" t="s">
        <v>103</v>
      </c>
      <c r="C220" s="22" t="s">
        <v>27</v>
      </c>
      <c r="D220" s="30"/>
      <c r="E220" s="30"/>
      <c r="F220" s="39">
        <f>F222</f>
        <v>10.198</v>
      </c>
      <c r="G220" s="39">
        <f t="shared" ref="G220:H220" si="140">G222</f>
        <v>0</v>
      </c>
      <c r="H220" s="39">
        <f t="shared" si="140"/>
        <v>0</v>
      </c>
    </row>
    <row r="221" spans="1:19">
      <c r="A221" s="5" t="s">
        <v>25</v>
      </c>
      <c r="B221" s="30" t="s">
        <v>103</v>
      </c>
      <c r="C221" s="22" t="s">
        <v>27</v>
      </c>
      <c r="D221" s="30">
        <v>13</v>
      </c>
      <c r="E221" s="30"/>
      <c r="F221" s="39">
        <f>F222</f>
        <v>10.198</v>
      </c>
      <c r="G221" s="39">
        <f t="shared" ref="G221:H221" si="141">G222</f>
        <v>0</v>
      </c>
      <c r="H221" s="39">
        <f t="shared" si="141"/>
        <v>0</v>
      </c>
    </row>
    <row r="222" spans="1:19">
      <c r="A222" s="59" t="s">
        <v>102</v>
      </c>
      <c r="B222" s="30" t="s">
        <v>103</v>
      </c>
      <c r="C222" s="22" t="s">
        <v>27</v>
      </c>
      <c r="D222" s="30">
        <v>13</v>
      </c>
      <c r="E222" s="30">
        <v>540</v>
      </c>
      <c r="F222" s="39">
        <v>10.198</v>
      </c>
      <c r="G222" s="32">
        <v>0</v>
      </c>
      <c r="H222" s="32">
        <v>0</v>
      </c>
    </row>
    <row r="223" spans="1:19" s="3" customFormat="1" ht="63.75" customHeight="1">
      <c r="A223" s="135" t="s">
        <v>220</v>
      </c>
      <c r="B223" s="30" t="s">
        <v>103</v>
      </c>
      <c r="C223" s="22"/>
      <c r="D223" s="22"/>
      <c r="E223" s="30"/>
      <c r="F223" s="39">
        <f>F226</f>
        <v>5.0999999999999996</v>
      </c>
      <c r="G223" s="39">
        <f t="shared" ref="G223:H223" si="142">G226</f>
        <v>0</v>
      </c>
      <c r="H223" s="39">
        <f t="shared" si="142"/>
        <v>0</v>
      </c>
    </row>
    <row r="224" spans="1:19" s="3" customFormat="1">
      <c r="A224" s="17" t="s">
        <v>37</v>
      </c>
      <c r="B224" s="30" t="s">
        <v>103</v>
      </c>
      <c r="C224" s="22" t="s">
        <v>33</v>
      </c>
      <c r="D224" s="22"/>
      <c r="E224" s="30"/>
      <c r="F224" s="39">
        <f>F226</f>
        <v>5.0999999999999996</v>
      </c>
      <c r="G224" s="39">
        <f t="shared" ref="G224:H224" si="143">G226</f>
        <v>0</v>
      </c>
      <c r="H224" s="39">
        <f t="shared" si="143"/>
        <v>0</v>
      </c>
    </row>
    <row r="225" spans="1:25">
      <c r="A225" s="12" t="s">
        <v>104</v>
      </c>
      <c r="B225" s="30" t="s">
        <v>103</v>
      </c>
      <c r="C225" s="22" t="s">
        <v>33</v>
      </c>
      <c r="D225" s="22" t="s">
        <v>12</v>
      </c>
      <c r="E225" s="30"/>
      <c r="F225" s="39">
        <f>F226</f>
        <v>5.0999999999999996</v>
      </c>
      <c r="G225" s="39">
        <f t="shared" ref="G225:H225" si="144">G226</f>
        <v>0</v>
      </c>
      <c r="H225" s="39">
        <f t="shared" si="144"/>
        <v>0</v>
      </c>
    </row>
    <row r="226" spans="1:25">
      <c r="A226" s="17" t="s">
        <v>102</v>
      </c>
      <c r="B226" s="30" t="s">
        <v>103</v>
      </c>
      <c r="C226" s="22" t="s">
        <v>33</v>
      </c>
      <c r="D226" s="22" t="s">
        <v>12</v>
      </c>
      <c r="E226" s="30">
        <v>540</v>
      </c>
      <c r="F226" s="39">
        <v>5.0999999999999996</v>
      </c>
      <c r="G226" s="32">
        <v>0</v>
      </c>
      <c r="H226" s="32">
        <v>0</v>
      </c>
    </row>
    <row r="227" spans="1:25" s="3" customFormat="1" ht="64.5">
      <c r="A227" s="99" t="s">
        <v>123</v>
      </c>
      <c r="B227" s="30" t="s">
        <v>124</v>
      </c>
      <c r="C227" s="22"/>
      <c r="D227" s="22"/>
      <c r="E227" s="30"/>
      <c r="F227" s="39">
        <f>F230</f>
        <v>19.402000000000001</v>
      </c>
      <c r="G227" s="39">
        <f t="shared" ref="G227:H227" si="145">G230</f>
        <v>0</v>
      </c>
      <c r="H227" s="39">
        <f t="shared" si="145"/>
        <v>0</v>
      </c>
    </row>
    <row r="228" spans="1:25" s="3" customFormat="1">
      <c r="A228" s="12" t="s">
        <v>66</v>
      </c>
      <c r="B228" s="30" t="s">
        <v>124</v>
      </c>
      <c r="C228" s="22" t="s">
        <v>27</v>
      </c>
      <c r="D228" s="22"/>
      <c r="E228" s="30"/>
      <c r="F228" s="39">
        <f>F230</f>
        <v>19.402000000000001</v>
      </c>
      <c r="G228" s="39">
        <f t="shared" ref="G228:H228" si="146">G230</f>
        <v>0</v>
      </c>
      <c r="H228" s="39">
        <f t="shared" si="146"/>
        <v>0</v>
      </c>
    </row>
    <row r="229" spans="1:25" s="3" customFormat="1" ht="60">
      <c r="A229" s="10" t="s">
        <v>122</v>
      </c>
      <c r="B229" s="30" t="s">
        <v>124</v>
      </c>
      <c r="C229" s="22" t="s">
        <v>27</v>
      </c>
      <c r="D229" s="22" t="s">
        <v>125</v>
      </c>
      <c r="E229" s="30"/>
      <c r="F229" s="39">
        <f>F230</f>
        <v>19.402000000000001</v>
      </c>
      <c r="G229" s="39">
        <f t="shared" ref="G229:H229" si="147">G230</f>
        <v>0</v>
      </c>
      <c r="H229" s="39">
        <f t="shared" si="147"/>
        <v>0</v>
      </c>
    </row>
    <row r="230" spans="1:25" s="2" customFormat="1">
      <c r="A230" s="16" t="s">
        <v>102</v>
      </c>
      <c r="B230" s="66" t="s">
        <v>124</v>
      </c>
      <c r="C230" s="67" t="s">
        <v>27</v>
      </c>
      <c r="D230" s="68" t="s">
        <v>125</v>
      </c>
      <c r="E230" s="69">
        <v>540</v>
      </c>
      <c r="F230" s="70">
        <v>19.402000000000001</v>
      </c>
      <c r="G230" s="71">
        <v>0</v>
      </c>
      <c r="H230" s="32">
        <v>0</v>
      </c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77.25">
      <c r="A231" s="134" t="s">
        <v>105</v>
      </c>
      <c r="B231" s="30" t="s">
        <v>106</v>
      </c>
      <c r="C231" s="22"/>
      <c r="D231" s="22"/>
      <c r="E231" s="30"/>
      <c r="F231" s="39">
        <f>F234</f>
        <v>5.0999999999999996</v>
      </c>
      <c r="G231" s="39">
        <f t="shared" ref="G231:H231" si="148">G234</f>
        <v>0</v>
      </c>
      <c r="H231" s="39">
        <f t="shared" si="148"/>
        <v>0</v>
      </c>
    </row>
    <row r="232" spans="1:25">
      <c r="A232" s="12" t="s">
        <v>80</v>
      </c>
      <c r="B232" s="30" t="s">
        <v>106</v>
      </c>
      <c r="C232" s="22" t="s">
        <v>85</v>
      </c>
      <c r="D232" s="22"/>
      <c r="E232" s="30"/>
      <c r="F232" s="39">
        <f>F234</f>
        <v>5.0999999999999996</v>
      </c>
      <c r="G232" s="39">
        <f t="shared" ref="G232:H232" si="149">G234</f>
        <v>0</v>
      </c>
      <c r="H232" s="39">
        <f t="shared" si="149"/>
        <v>0</v>
      </c>
    </row>
    <row r="233" spans="1:25">
      <c r="A233" s="5" t="s">
        <v>210</v>
      </c>
      <c r="B233" s="30" t="s">
        <v>106</v>
      </c>
      <c r="C233" s="22" t="s">
        <v>85</v>
      </c>
      <c r="D233" s="22" t="s">
        <v>85</v>
      </c>
      <c r="E233" s="30"/>
      <c r="F233" s="39">
        <f>F234</f>
        <v>5.0999999999999996</v>
      </c>
      <c r="G233" s="39">
        <f t="shared" ref="G233:H233" si="150">G234</f>
        <v>0</v>
      </c>
      <c r="H233" s="39">
        <f t="shared" si="150"/>
        <v>0</v>
      </c>
    </row>
    <row r="234" spans="1:25">
      <c r="A234" s="12" t="s">
        <v>102</v>
      </c>
      <c r="B234" s="30" t="s">
        <v>106</v>
      </c>
      <c r="C234" s="22" t="s">
        <v>85</v>
      </c>
      <c r="D234" s="22" t="s">
        <v>85</v>
      </c>
      <c r="E234" s="30">
        <v>540</v>
      </c>
      <c r="F234" s="39">
        <v>5.0999999999999996</v>
      </c>
      <c r="G234" s="32">
        <v>0</v>
      </c>
      <c r="H234" s="32">
        <v>0</v>
      </c>
    </row>
    <row r="235" spans="1:25" ht="64.5">
      <c r="A235" s="149" t="s">
        <v>107</v>
      </c>
      <c r="B235" s="30" t="s">
        <v>109</v>
      </c>
      <c r="C235" s="22"/>
      <c r="D235" s="22"/>
      <c r="E235" s="30"/>
      <c r="F235" s="39">
        <f>F238</f>
        <v>5.0999999999999996</v>
      </c>
      <c r="G235" s="39">
        <f t="shared" ref="G235:H235" si="151">G238</f>
        <v>0</v>
      </c>
      <c r="H235" s="39">
        <f t="shared" si="151"/>
        <v>0</v>
      </c>
    </row>
    <row r="236" spans="1:25">
      <c r="A236" s="17" t="s">
        <v>82</v>
      </c>
      <c r="B236" s="30" t="s">
        <v>109</v>
      </c>
      <c r="C236" s="22" t="s">
        <v>86</v>
      </c>
      <c r="D236" s="22"/>
      <c r="E236" s="30"/>
      <c r="F236" s="39">
        <f>F238</f>
        <v>5.0999999999999996</v>
      </c>
      <c r="G236" s="39">
        <f t="shared" ref="G236:H236" si="152">G238</f>
        <v>0</v>
      </c>
      <c r="H236" s="39">
        <f t="shared" si="152"/>
        <v>0</v>
      </c>
    </row>
    <row r="237" spans="1:25">
      <c r="A237" s="12" t="s">
        <v>108</v>
      </c>
      <c r="B237" s="30" t="s">
        <v>109</v>
      </c>
      <c r="C237" s="22" t="s">
        <v>86</v>
      </c>
      <c r="D237" s="22" t="s">
        <v>27</v>
      </c>
      <c r="E237" s="30"/>
      <c r="F237" s="39">
        <f>F238</f>
        <v>5.0999999999999996</v>
      </c>
      <c r="G237" s="39">
        <f t="shared" ref="G237:H237" si="153">G238</f>
        <v>0</v>
      </c>
      <c r="H237" s="39">
        <f t="shared" si="153"/>
        <v>0</v>
      </c>
    </row>
    <row r="238" spans="1:25">
      <c r="A238" s="12" t="s">
        <v>102</v>
      </c>
      <c r="B238" s="30" t="s">
        <v>109</v>
      </c>
      <c r="C238" s="22" t="s">
        <v>86</v>
      </c>
      <c r="D238" s="22" t="s">
        <v>27</v>
      </c>
      <c r="E238" s="30">
        <v>540</v>
      </c>
      <c r="F238" s="39">
        <v>5.0999999999999996</v>
      </c>
      <c r="G238" s="32">
        <v>0</v>
      </c>
      <c r="H238" s="32">
        <v>0</v>
      </c>
    </row>
    <row r="239" spans="1:25" ht="64.5">
      <c r="A239" s="135" t="s">
        <v>110</v>
      </c>
      <c r="B239" s="30" t="s">
        <v>112</v>
      </c>
      <c r="C239" s="30"/>
      <c r="D239" s="30"/>
      <c r="E239" s="30"/>
      <c r="F239" s="39">
        <f>F242</f>
        <v>5.0999999999999996</v>
      </c>
      <c r="G239" s="39">
        <f t="shared" ref="G239:H239" si="154">G242</f>
        <v>0</v>
      </c>
      <c r="H239" s="39">
        <f t="shared" si="154"/>
        <v>0</v>
      </c>
    </row>
    <row r="240" spans="1:25">
      <c r="A240" s="59" t="s">
        <v>88</v>
      </c>
      <c r="B240" s="30" t="s">
        <v>112</v>
      </c>
      <c r="C240" s="30">
        <v>11</v>
      </c>
      <c r="D240" s="22"/>
      <c r="E240" s="30"/>
      <c r="F240" s="39">
        <f>F242</f>
        <v>5.0999999999999996</v>
      </c>
      <c r="G240" s="39">
        <f t="shared" ref="G240:H240" si="155">G242</f>
        <v>0</v>
      </c>
      <c r="H240" s="39">
        <f t="shared" si="155"/>
        <v>0</v>
      </c>
    </row>
    <row r="241" spans="1:8">
      <c r="A241" s="12" t="s">
        <v>89</v>
      </c>
      <c r="B241" s="30" t="s">
        <v>112</v>
      </c>
      <c r="C241" s="30">
        <v>11</v>
      </c>
      <c r="D241" s="22" t="s">
        <v>27</v>
      </c>
      <c r="E241" s="30"/>
      <c r="F241" s="39">
        <f>F242</f>
        <v>5.0999999999999996</v>
      </c>
      <c r="G241" s="39">
        <f t="shared" ref="G241:H241" si="156">G242</f>
        <v>0</v>
      </c>
      <c r="H241" s="39">
        <f t="shared" si="156"/>
        <v>0</v>
      </c>
    </row>
    <row r="242" spans="1:8" ht="14.25" customHeight="1">
      <c r="A242" s="12" t="s">
        <v>102</v>
      </c>
      <c r="B242" s="30" t="s">
        <v>112</v>
      </c>
      <c r="C242" s="30">
        <v>11</v>
      </c>
      <c r="D242" s="22" t="s">
        <v>27</v>
      </c>
      <c r="E242" s="30">
        <v>540</v>
      </c>
      <c r="F242" s="39">
        <v>5.0999999999999996</v>
      </c>
      <c r="G242" s="32">
        <v>0</v>
      </c>
      <c r="H242" s="32">
        <v>0</v>
      </c>
    </row>
    <row r="243" spans="1:8" ht="0.75" customHeight="1">
      <c r="A243" s="72" t="s">
        <v>111</v>
      </c>
      <c r="B243" s="31" t="s">
        <v>113</v>
      </c>
      <c r="C243" s="31"/>
      <c r="D243" s="34"/>
      <c r="E243" s="31"/>
      <c r="F243" s="38">
        <f>F244</f>
        <v>0</v>
      </c>
      <c r="G243" s="38">
        <f t="shared" ref="G243:H243" si="157">G244</f>
        <v>0</v>
      </c>
      <c r="H243" s="38">
        <f t="shared" si="157"/>
        <v>0</v>
      </c>
    </row>
    <row r="244" spans="1:8" ht="0.75" customHeight="1">
      <c r="A244" s="5" t="s">
        <v>114</v>
      </c>
      <c r="B244" s="30" t="s">
        <v>115</v>
      </c>
      <c r="C244" s="31"/>
      <c r="D244" s="31"/>
      <c r="E244" s="31"/>
      <c r="F244" s="39">
        <f>F247</f>
        <v>0</v>
      </c>
      <c r="G244" s="39">
        <f t="shared" ref="G244:H244" si="158">G247</f>
        <v>0</v>
      </c>
      <c r="H244" s="39">
        <f t="shared" si="158"/>
        <v>0</v>
      </c>
    </row>
    <row r="245" spans="1:8" ht="0.75" hidden="1" customHeight="1">
      <c r="A245" s="12" t="s">
        <v>66</v>
      </c>
      <c r="B245" s="30" t="s">
        <v>115</v>
      </c>
      <c r="C245" s="22" t="s">
        <v>27</v>
      </c>
      <c r="D245" s="30"/>
      <c r="E245" s="30"/>
      <c r="F245" s="39">
        <f>F246</f>
        <v>0</v>
      </c>
      <c r="G245" s="39">
        <f t="shared" ref="G245:H245" si="159">G246</f>
        <v>0</v>
      </c>
      <c r="H245" s="39">
        <f t="shared" si="159"/>
        <v>0</v>
      </c>
    </row>
    <row r="246" spans="1:8" ht="17.25" hidden="1" customHeight="1">
      <c r="A246" s="5" t="s">
        <v>25</v>
      </c>
      <c r="B246" s="30" t="s">
        <v>115</v>
      </c>
      <c r="C246" s="22" t="s">
        <v>27</v>
      </c>
      <c r="D246" s="30">
        <v>13</v>
      </c>
      <c r="E246" s="30"/>
      <c r="F246" s="39">
        <f>F247</f>
        <v>0</v>
      </c>
      <c r="G246" s="39">
        <f t="shared" ref="G246:H246" si="160">G247</f>
        <v>0</v>
      </c>
      <c r="H246" s="39">
        <f t="shared" si="160"/>
        <v>0</v>
      </c>
    </row>
    <row r="247" spans="1:8" ht="0.75" hidden="1" customHeight="1">
      <c r="A247" s="5" t="s">
        <v>11</v>
      </c>
      <c r="B247" s="30" t="s">
        <v>115</v>
      </c>
      <c r="C247" s="22" t="s">
        <v>27</v>
      </c>
      <c r="D247" s="30">
        <v>13</v>
      </c>
      <c r="E247" s="30">
        <v>240</v>
      </c>
      <c r="F247" s="39">
        <v>0</v>
      </c>
      <c r="G247" s="32">
        <v>0</v>
      </c>
      <c r="H247" s="32">
        <v>0</v>
      </c>
    </row>
    <row r="248" spans="1:8" s="4" customFormat="1" ht="14.25" customHeight="1">
      <c r="A248" s="136" t="s">
        <v>176</v>
      </c>
      <c r="B248" s="83" t="s">
        <v>177</v>
      </c>
      <c r="C248" s="22"/>
      <c r="D248" s="30"/>
      <c r="E248" s="30"/>
      <c r="F248" s="92">
        <f>F249</f>
        <v>220.55</v>
      </c>
      <c r="G248" s="92">
        <f t="shared" ref="G248:H248" si="161">G249</f>
        <v>225.72</v>
      </c>
      <c r="H248" s="92">
        <f t="shared" si="161"/>
        <v>229.96</v>
      </c>
    </row>
    <row r="249" spans="1:8" s="3" customFormat="1" ht="38.25" customHeight="1">
      <c r="A249" s="137" t="s">
        <v>175</v>
      </c>
      <c r="B249" s="83" t="s">
        <v>150</v>
      </c>
      <c r="C249" s="31"/>
      <c r="D249" s="31"/>
      <c r="E249" s="31"/>
      <c r="F249" s="92">
        <f>F250+F255</f>
        <v>220.55</v>
      </c>
      <c r="G249" s="92">
        <f t="shared" ref="G249:H249" si="162">G250+G255</f>
        <v>225.72</v>
      </c>
      <c r="H249" s="92">
        <f t="shared" si="162"/>
        <v>229.96</v>
      </c>
    </row>
    <row r="250" spans="1:8" s="3" customFormat="1" ht="45" customHeight="1">
      <c r="A250" s="73" t="s">
        <v>116</v>
      </c>
      <c r="B250" s="111" t="s">
        <v>119</v>
      </c>
      <c r="C250" s="111"/>
      <c r="D250" s="111"/>
      <c r="E250" s="111"/>
      <c r="F250" s="113">
        <f>F251</f>
        <v>115.05</v>
      </c>
      <c r="G250" s="113">
        <f t="shared" ref="G250:H250" si="163">G251</f>
        <v>120.22</v>
      </c>
      <c r="H250" s="113">
        <f t="shared" si="163"/>
        <v>124.46000000000001</v>
      </c>
    </row>
    <row r="251" spans="1:8" s="3" customFormat="1">
      <c r="A251" s="74" t="s">
        <v>117</v>
      </c>
      <c r="B251" s="111" t="s">
        <v>119</v>
      </c>
      <c r="C251" s="112" t="s">
        <v>74</v>
      </c>
      <c r="D251" s="112"/>
      <c r="E251" s="111"/>
      <c r="F251" s="113">
        <f>F252</f>
        <v>115.05</v>
      </c>
      <c r="G251" s="113">
        <f t="shared" ref="G251:H251" si="164">G252</f>
        <v>120.22</v>
      </c>
      <c r="H251" s="113">
        <f t="shared" si="164"/>
        <v>124.46000000000001</v>
      </c>
    </row>
    <row r="252" spans="1:8" ht="26.25" customHeight="1">
      <c r="A252" s="29" t="s">
        <v>118</v>
      </c>
      <c r="B252" s="123" t="s">
        <v>119</v>
      </c>
      <c r="C252" s="107" t="s">
        <v>74</v>
      </c>
      <c r="D252" s="107" t="s">
        <v>13</v>
      </c>
      <c r="E252" s="108"/>
      <c r="F252" s="39">
        <f>F253+F254</f>
        <v>115.05</v>
      </c>
      <c r="G252" s="39">
        <f t="shared" ref="G252:H252" si="165">G253+G254</f>
        <v>120.22</v>
      </c>
      <c r="H252" s="39">
        <f t="shared" si="165"/>
        <v>124.46000000000001</v>
      </c>
    </row>
    <row r="253" spans="1:8" ht="45">
      <c r="A253" s="29" t="s">
        <v>71</v>
      </c>
      <c r="B253" s="124" t="s">
        <v>119</v>
      </c>
      <c r="C253" s="109" t="s">
        <v>74</v>
      </c>
      <c r="D253" s="109" t="s">
        <v>13</v>
      </c>
      <c r="E253" s="110">
        <v>120</v>
      </c>
      <c r="F253" s="75">
        <v>101.6</v>
      </c>
      <c r="G253" s="75">
        <v>104.16</v>
      </c>
      <c r="H253" s="75">
        <v>110.67</v>
      </c>
    </row>
    <row r="254" spans="1:8" ht="45">
      <c r="A254" s="5" t="s">
        <v>11</v>
      </c>
      <c r="B254" s="111" t="s">
        <v>119</v>
      </c>
      <c r="C254" s="107" t="s">
        <v>74</v>
      </c>
      <c r="D254" s="107" t="s">
        <v>13</v>
      </c>
      <c r="E254" s="111">
        <v>240</v>
      </c>
      <c r="F254" s="39">
        <v>13.45</v>
      </c>
      <c r="G254" s="32">
        <v>16.059999999999999</v>
      </c>
      <c r="H254" s="32">
        <v>13.79</v>
      </c>
    </row>
    <row r="255" spans="1:8" ht="75">
      <c r="A255" s="5" t="s">
        <v>222</v>
      </c>
      <c r="B255" s="76" t="s">
        <v>120</v>
      </c>
      <c r="C255" s="77"/>
      <c r="D255" s="77"/>
      <c r="E255" s="29"/>
      <c r="F255" s="39">
        <f>F256</f>
        <v>105.5</v>
      </c>
      <c r="G255" s="39">
        <f t="shared" ref="G255:H255" si="166">G256</f>
        <v>105.5</v>
      </c>
      <c r="H255" s="39">
        <f t="shared" si="166"/>
        <v>105.5</v>
      </c>
    </row>
    <row r="256" spans="1:8">
      <c r="A256" s="12" t="s">
        <v>66</v>
      </c>
      <c r="B256" s="76" t="s">
        <v>120</v>
      </c>
      <c r="C256" s="67" t="s">
        <v>27</v>
      </c>
      <c r="D256" s="67"/>
      <c r="E256" s="30"/>
      <c r="F256" s="78">
        <f>F257</f>
        <v>105.5</v>
      </c>
      <c r="G256" s="78">
        <f t="shared" ref="G256:H256" si="167">G257</f>
        <v>105.5</v>
      </c>
      <c r="H256" s="78">
        <f t="shared" si="167"/>
        <v>105.5</v>
      </c>
    </row>
    <row r="257" spans="1:12" ht="74.25" customHeight="1">
      <c r="A257" s="5" t="s">
        <v>29</v>
      </c>
      <c r="B257" s="76" t="s">
        <v>120</v>
      </c>
      <c r="C257" s="67" t="s">
        <v>27</v>
      </c>
      <c r="D257" s="67" t="s">
        <v>33</v>
      </c>
      <c r="E257" s="79"/>
      <c r="F257" s="39">
        <f>F258+F259</f>
        <v>105.5</v>
      </c>
      <c r="G257" s="39">
        <f t="shared" ref="G257:H257" si="168">G258+G259</f>
        <v>105.5</v>
      </c>
      <c r="H257" s="39">
        <f t="shared" si="168"/>
        <v>105.5</v>
      </c>
    </row>
    <row r="258" spans="1:12" ht="45">
      <c r="A258" s="5" t="s">
        <v>71</v>
      </c>
      <c r="B258" s="76" t="s">
        <v>120</v>
      </c>
      <c r="C258" s="67" t="s">
        <v>27</v>
      </c>
      <c r="D258" s="67" t="s">
        <v>33</v>
      </c>
      <c r="E258" s="30">
        <v>120</v>
      </c>
      <c r="F258" s="39">
        <v>83.32</v>
      </c>
      <c r="G258" s="32">
        <v>83.32</v>
      </c>
      <c r="H258" s="32">
        <v>83.32</v>
      </c>
    </row>
    <row r="259" spans="1:12" ht="44.25" customHeight="1">
      <c r="A259" s="5" t="s">
        <v>11</v>
      </c>
      <c r="B259" s="76" t="s">
        <v>120</v>
      </c>
      <c r="C259" s="67" t="s">
        <v>27</v>
      </c>
      <c r="D259" s="67" t="s">
        <v>33</v>
      </c>
      <c r="E259" s="30">
        <v>240</v>
      </c>
      <c r="F259" s="39">
        <v>22.18</v>
      </c>
      <c r="G259" s="32">
        <v>22.18</v>
      </c>
      <c r="H259" s="32">
        <v>22.18</v>
      </c>
    </row>
    <row r="260" spans="1:12" s="4" customFormat="1" ht="64.5" hidden="1" customHeight="1">
      <c r="A260" s="99" t="s">
        <v>141</v>
      </c>
      <c r="B260" s="114" t="s">
        <v>142</v>
      </c>
      <c r="C260" s="115"/>
      <c r="D260" s="115"/>
      <c r="E260" s="83"/>
      <c r="F260" s="92">
        <f>F264+F268</f>
        <v>0</v>
      </c>
      <c r="G260" s="92">
        <f t="shared" ref="G260:H260" si="169">G264+G268</f>
        <v>0</v>
      </c>
      <c r="H260" s="92">
        <f t="shared" si="169"/>
        <v>0</v>
      </c>
    </row>
    <row r="261" spans="1:12" s="4" customFormat="1" ht="1.5" hidden="1" customHeight="1">
      <c r="A261" s="116" t="s">
        <v>140</v>
      </c>
      <c r="B261" s="117" t="s">
        <v>143</v>
      </c>
      <c r="C261" s="107"/>
      <c r="D261" s="107"/>
      <c r="E261" s="111"/>
      <c r="F261" s="113">
        <f>F264</f>
        <v>0</v>
      </c>
      <c r="G261" s="113">
        <f t="shared" ref="G261:H261" si="170">G264</f>
        <v>0</v>
      </c>
      <c r="H261" s="113">
        <f t="shared" si="170"/>
        <v>0</v>
      </c>
    </row>
    <row r="262" spans="1:12" s="4" customFormat="1" hidden="1">
      <c r="A262" s="118" t="s">
        <v>37</v>
      </c>
      <c r="B262" s="117" t="s">
        <v>143</v>
      </c>
      <c r="C262" s="107" t="s">
        <v>33</v>
      </c>
      <c r="D262" s="107"/>
      <c r="E262" s="111"/>
      <c r="F262" s="113">
        <f>F264</f>
        <v>0</v>
      </c>
      <c r="G262" s="113">
        <f t="shared" ref="G262:H262" si="171">G264</f>
        <v>0</v>
      </c>
      <c r="H262" s="113">
        <f t="shared" si="171"/>
        <v>0</v>
      </c>
    </row>
    <row r="263" spans="1:12" s="4" customFormat="1" ht="0.75" customHeight="1">
      <c r="A263" s="119" t="s">
        <v>38</v>
      </c>
      <c r="B263" s="117" t="s">
        <v>143</v>
      </c>
      <c r="C263" s="107" t="s">
        <v>33</v>
      </c>
      <c r="D263" s="107" t="s">
        <v>40</v>
      </c>
      <c r="E263" s="111"/>
      <c r="F263" s="113">
        <f>F264</f>
        <v>0</v>
      </c>
      <c r="G263" s="113">
        <f t="shared" ref="G263:H263" si="172">G264</f>
        <v>0</v>
      </c>
      <c r="H263" s="113">
        <f t="shared" si="172"/>
        <v>0</v>
      </c>
    </row>
    <row r="264" spans="1:12" s="4" customFormat="1" ht="1.5" hidden="1" customHeight="1">
      <c r="A264" s="6" t="s">
        <v>11</v>
      </c>
      <c r="B264" s="117" t="s">
        <v>143</v>
      </c>
      <c r="C264" s="107" t="s">
        <v>33</v>
      </c>
      <c r="D264" s="107" t="s">
        <v>40</v>
      </c>
      <c r="E264" s="111">
        <v>240</v>
      </c>
      <c r="F264" s="113">
        <v>0</v>
      </c>
      <c r="G264" s="120">
        <v>0</v>
      </c>
      <c r="H264" s="120">
        <v>0</v>
      </c>
    </row>
    <row r="265" spans="1:12" s="4" customFormat="1" ht="1.5" hidden="1" customHeight="1">
      <c r="A265" s="116" t="s">
        <v>144</v>
      </c>
      <c r="B265" s="121" t="s">
        <v>145</v>
      </c>
      <c r="C265" s="107"/>
      <c r="D265" s="107"/>
      <c r="E265" s="111"/>
      <c r="F265" s="113">
        <f>F268</f>
        <v>0</v>
      </c>
      <c r="G265" s="113">
        <f t="shared" ref="G265:H265" si="173">G268</f>
        <v>0</v>
      </c>
      <c r="H265" s="113">
        <f t="shared" si="173"/>
        <v>0</v>
      </c>
    </row>
    <row r="266" spans="1:12" s="4" customFormat="1" ht="1.5" hidden="1" customHeight="1">
      <c r="A266" s="118" t="s">
        <v>37</v>
      </c>
      <c r="B266" s="121" t="s">
        <v>145</v>
      </c>
      <c r="C266" s="107" t="s">
        <v>33</v>
      </c>
      <c r="D266" s="107"/>
      <c r="E266" s="111"/>
      <c r="F266" s="113">
        <f>F268</f>
        <v>0</v>
      </c>
      <c r="G266" s="113">
        <f t="shared" ref="G266:H266" si="174">G268</f>
        <v>0</v>
      </c>
      <c r="H266" s="113">
        <f t="shared" si="174"/>
        <v>0</v>
      </c>
    </row>
    <row r="267" spans="1:12" s="4" customFormat="1" ht="0.75" hidden="1" customHeight="1">
      <c r="A267" s="119" t="s">
        <v>38</v>
      </c>
      <c r="B267" s="121" t="s">
        <v>145</v>
      </c>
      <c r="C267" s="107" t="s">
        <v>33</v>
      </c>
      <c r="D267" s="107" t="s">
        <v>40</v>
      </c>
      <c r="E267" s="111"/>
      <c r="F267" s="113">
        <f>F268</f>
        <v>0</v>
      </c>
      <c r="G267" s="113">
        <f t="shared" ref="G267:H267" si="175">G268</f>
        <v>0</v>
      </c>
      <c r="H267" s="113">
        <f t="shared" si="175"/>
        <v>0</v>
      </c>
    </row>
    <row r="268" spans="1:12" s="4" customFormat="1" ht="0.75" hidden="1" customHeight="1">
      <c r="A268" s="6" t="s">
        <v>11</v>
      </c>
      <c r="B268" s="121" t="s">
        <v>145</v>
      </c>
      <c r="C268" s="107" t="s">
        <v>33</v>
      </c>
      <c r="D268" s="107" t="s">
        <v>40</v>
      </c>
      <c r="E268" s="111">
        <v>240</v>
      </c>
      <c r="F268" s="113">
        <v>0</v>
      </c>
      <c r="G268" s="120">
        <v>0</v>
      </c>
      <c r="H268" s="120">
        <v>0</v>
      </c>
    </row>
    <row r="269" spans="1:12" s="4" customFormat="1">
      <c r="A269" s="99" t="s">
        <v>99</v>
      </c>
      <c r="B269" s="121"/>
      <c r="C269" s="107"/>
      <c r="D269" s="107"/>
      <c r="E269" s="111"/>
      <c r="F269" s="113">
        <v>0</v>
      </c>
      <c r="G269" s="120">
        <v>80</v>
      </c>
      <c r="H269" s="120">
        <v>160.46899999999999</v>
      </c>
    </row>
    <row r="270" spans="1:12">
      <c r="A270" s="48" t="s">
        <v>121</v>
      </c>
      <c r="B270" s="31"/>
      <c r="C270" s="31"/>
      <c r="D270" s="31"/>
      <c r="E270" s="31"/>
      <c r="F270" s="151">
        <f>F15+F26+F69+F75+F81+F95+F123+F138+F269</f>
        <v>4894.2700000000004</v>
      </c>
      <c r="G270" s="92">
        <f>G15+G26+G69+G75+G81+G95+G123+G138+G269</f>
        <v>3712.0099999999998</v>
      </c>
      <c r="H270" s="92">
        <f>H15+H26+H69+H75+H81+H95+H123+H138+H269</f>
        <v>3836.34</v>
      </c>
      <c r="L270" s="4" t="s">
        <v>139</v>
      </c>
    </row>
  </sheetData>
  <mergeCells count="14">
    <mergeCell ref="E1:H6"/>
    <mergeCell ref="A8:H8"/>
    <mergeCell ref="A12:H12"/>
    <mergeCell ref="A9:H9"/>
    <mergeCell ref="A10:H10"/>
    <mergeCell ref="A11:H11"/>
    <mergeCell ref="H146:H147"/>
    <mergeCell ref="A146:A147"/>
    <mergeCell ref="B146:B147"/>
    <mergeCell ref="C146:C147"/>
    <mergeCell ref="D146:D147"/>
    <mergeCell ref="E146:E147"/>
    <mergeCell ref="F146:F147"/>
    <mergeCell ref="G146:G14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2023-01-26T12:25:50Z</dcterms:modified>
</cp:coreProperties>
</file>